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Е. 2021" sheetId="1" state="visible" r:id="rId2"/>
  </sheets>
  <definedNames>
    <definedName function="false" hidden="false" localSheetId="0" name="_xlnm._FilterDatabase" vbProcedure="false">'Е. 2021'!$A$8:$Q$41</definedName>
    <definedName function="false" hidden="false" localSheetId="0" name="_xlnm._FilterDatabase_0" vbProcedure="false">'Е. 2021'!$A$8:$R$41</definedName>
    <definedName function="false" hidden="false" localSheetId="0" name="_xlnm._FilterDatabase_0_0" vbProcedure="false">'Е. 2021'!$A$1:$R$41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<sst xmlns="http://schemas.openxmlformats.org/spreadsheetml/2006/main" count="208" uniqueCount="112">
  <si>
    <t xml:space="preserve">Приложение №3 к Отчету от 26 мая 2021 года №1</t>
  </si>
  <si>
    <t xml:space="preserve">Информация по начисленной и выплаченной заработной плате методисту по спорту Е. удержанном и перечисленном налоге на доходы физических лиц, начисленных и уплаченных страховых взносах за 2021 год  </t>
  </si>
  <si>
    <t xml:space="preserve">(рублей)</t>
  </si>
  <si>
    <t xml:space="preserve">Месяц</t>
  </si>
  <si>
    <t xml:space="preserve">Начислено за 2021 год по коду бюджетной классификации 01411029901170010111 </t>
  </si>
  <si>
    <t xml:space="preserve">Перечислено в банк заработной платы согласно реестра</t>
  </si>
  <si>
    <t xml:space="preserve">Перечислено НДФЛ, Перечислено в доход бюджета по заявлению</t>
  </si>
  <si>
    <t xml:space="preserve">Перечислены начисления на выплаты по оплате труда</t>
  </si>
  <si>
    <t xml:space="preserve">Перечислено не в соответствии с бюджетной классификацией  по зарплате
</t>
  </si>
  <si>
    <t xml:space="preserve">Перечислено не в соответствии с бюджетной классификацией  по НДФЛ </t>
  </si>
  <si>
    <t xml:space="preserve">Перечислено не в соответствии с бюджетной классификацией начислений выплаты по оплате труда</t>
  </si>
  <si>
    <t xml:space="preserve">Начислено
за 2021 год</t>
  </si>
  <si>
    <t xml:space="preserve">Удержано НДФЛ</t>
  </si>
  <si>
    <t xml:space="preserve">Удержано по заявлению</t>
  </si>
  <si>
    <t xml:space="preserve">Сумма к
выплате Коликовой Г.А.</t>
  </si>
  <si>
    <r>
      <rPr>
        <b val="true"/>
        <sz val="8"/>
        <color rgb="FF333333"/>
        <rFont val="Times New Roman"/>
        <family val="1"/>
        <charset val="204"/>
      </rPr>
      <t xml:space="preserve">Начисления
</t>
    </r>
    <r>
      <rPr>
        <b val="true"/>
        <sz val="8"/>
        <color rgb="FF000000"/>
        <rFont val="Times New Roman"/>
        <family val="1"/>
        <charset val="128"/>
      </rPr>
      <t xml:space="preserve">на выплаты по оплате труда</t>
    </r>
  </si>
  <si>
    <t xml:space="preserve">Дата, №</t>
  </si>
  <si>
    <t xml:space="preserve">Сумма</t>
  </si>
  <si>
    <t xml:space="preserve">КБК</t>
  </si>
  <si>
    <t xml:space="preserve">5=2-3</t>
  </si>
  <si>
    <t xml:space="preserve">Январь</t>
  </si>
  <si>
    <r>
      <rPr>
        <sz val="9"/>
        <color rgb="FF333333"/>
        <rFont val="Times New Roman"/>
        <family val="1"/>
        <charset val="204"/>
      </rPr>
      <t xml:space="preserve">21.01.21 №</t>
    </r>
    <r>
      <rPr>
        <sz val="10"/>
        <color rgb="FF333333"/>
        <rFont val="Times New Roman"/>
        <family val="1"/>
        <charset val="204"/>
      </rPr>
      <t xml:space="preserve">820925</t>
    </r>
  </si>
  <si>
    <t xml:space="preserve">01408019900870010111</t>
  </si>
  <si>
    <t xml:space="preserve">11.02.21 №173079</t>
  </si>
  <si>
    <t xml:space="preserve">3380</t>
  </si>
  <si>
    <t xml:space="preserve">11.01.21 №№ 173078, 173081, 173083</t>
  </si>
  <si>
    <t xml:space="preserve">01408019900870010119</t>
  </si>
  <si>
    <r>
      <rPr>
        <sz val="9"/>
        <color rgb="FF333333"/>
        <rFont val="Times New Roman"/>
        <family val="1"/>
        <charset val="204"/>
      </rPr>
      <t xml:space="preserve">05.02.21 №</t>
    </r>
    <r>
      <rPr>
        <sz val="10"/>
        <color rgb="FF333333"/>
        <rFont val="Times New Roman"/>
        <family val="1"/>
        <charset val="204"/>
      </rPr>
      <t xml:space="preserve">109303</t>
    </r>
  </si>
  <si>
    <t xml:space="preserve">Февраль</t>
  </si>
  <si>
    <r>
      <rPr>
        <sz val="9"/>
        <color rgb="FF333333"/>
        <rFont val="Times New Roman"/>
        <family val="1"/>
        <charset val="204"/>
      </rPr>
      <t xml:space="preserve">20.02.21 №</t>
    </r>
    <r>
      <rPr>
        <sz val="10"/>
        <color rgb="FF333333"/>
        <rFont val="Times New Roman"/>
        <family val="1"/>
        <charset val="204"/>
      </rPr>
      <t xml:space="preserve">281116</t>
    </r>
    <r>
      <rPr>
        <sz val="9"/>
        <color rgb="FF333333"/>
        <rFont val="Times New Roman"/>
        <family val="1"/>
        <charset val="204"/>
      </rPr>
      <t xml:space="preserve"> </t>
    </r>
  </si>
  <si>
    <r>
      <rPr>
        <sz val="9"/>
        <color rgb="FF333333"/>
        <rFont val="Times New Roman"/>
        <family val="1"/>
        <charset val="204"/>
      </rPr>
      <t xml:space="preserve">10.03.21 №</t>
    </r>
    <r>
      <rPr>
        <sz val="10"/>
        <color rgb="FF333333"/>
        <rFont val="Times New Roman"/>
        <family val="1"/>
        <charset val="204"/>
      </rPr>
      <t xml:space="preserve">448994</t>
    </r>
  </si>
  <si>
    <t xml:space="preserve">3510</t>
  </si>
  <si>
    <t xml:space="preserve">10.03.21 №№ 454537, 454538, 454538, 454540</t>
  </si>
  <si>
    <t xml:space="preserve">05.03.21 №415330</t>
  </si>
  <si>
    <t xml:space="preserve">Март</t>
  </si>
  <si>
    <r>
      <rPr>
        <sz val="9"/>
        <color rgb="FF333333"/>
        <rFont val="Times New Roman"/>
        <family val="1"/>
        <charset val="204"/>
      </rPr>
      <t xml:space="preserve">24.03.21 №</t>
    </r>
    <r>
      <rPr>
        <sz val="10"/>
        <color rgb="FF333333"/>
        <rFont val="Times New Roman"/>
        <family val="1"/>
        <charset val="204"/>
      </rPr>
      <t xml:space="preserve">610623</t>
    </r>
  </si>
  <si>
    <r>
      <rPr>
        <sz val="9"/>
        <color rgb="FF333333"/>
        <rFont val="Times New Roman"/>
        <family val="1"/>
        <charset val="204"/>
      </rPr>
      <t xml:space="preserve">06.04.21 №</t>
    </r>
    <r>
      <rPr>
        <sz val="10"/>
        <color rgb="FF333333"/>
        <rFont val="Times New Roman"/>
        <family val="1"/>
        <charset val="204"/>
      </rPr>
      <t xml:space="preserve">767157</t>
    </r>
  </si>
  <si>
    <t xml:space="preserve">4264</t>
  </si>
  <si>
    <t xml:space="preserve">06.04.21 №№ 767154, 767155, 767158, 767159</t>
  </si>
  <si>
    <r>
      <rPr>
        <sz val="9"/>
        <color rgb="FF333333"/>
        <rFont val="Times New Roman"/>
        <family val="1"/>
        <charset val="204"/>
      </rPr>
      <t xml:space="preserve">06.04.21 №</t>
    </r>
    <r>
      <rPr>
        <sz val="10"/>
        <color rgb="FF333333"/>
        <rFont val="Times New Roman"/>
        <family val="1"/>
        <charset val="204"/>
      </rPr>
      <t xml:space="preserve">766249</t>
    </r>
  </si>
  <si>
    <t xml:space="preserve">Апрель</t>
  </si>
  <si>
    <r>
      <rPr>
        <sz val="9"/>
        <color rgb="FF333333"/>
        <rFont val="Times New Roman"/>
        <family val="1"/>
        <charset val="204"/>
      </rPr>
      <t xml:space="preserve">21.04.21 №</t>
    </r>
    <r>
      <rPr>
        <sz val="10"/>
        <color rgb="FF333333"/>
        <rFont val="Times New Roman"/>
        <family val="1"/>
        <charset val="204"/>
      </rPr>
      <t xml:space="preserve">51879</t>
    </r>
  </si>
  <si>
    <r>
      <rPr>
        <sz val="9"/>
        <color rgb="FF333333"/>
        <rFont val="Times New Roman"/>
        <family val="1"/>
        <charset val="204"/>
      </rPr>
      <t xml:space="preserve">30.04.21 №</t>
    </r>
    <r>
      <rPr>
        <sz val="10"/>
        <color rgb="FF333333"/>
        <rFont val="Times New Roman"/>
        <family val="1"/>
        <charset val="204"/>
      </rPr>
      <t xml:space="preserve">194122</t>
    </r>
  </si>
  <si>
    <t xml:space="preserve">4160</t>
  </si>
  <si>
    <t xml:space="preserve">30.04.21 №№ 194118, 194119, 194120, 194121</t>
  </si>
  <si>
    <r>
      <rPr>
        <sz val="9"/>
        <color rgb="FF333333"/>
        <rFont val="Times New Roman"/>
        <family val="1"/>
        <charset val="204"/>
      </rPr>
      <t xml:space="preserve">30.04.21 №</t>
    </r>
    <r>
      <rPr>
        <sz val="10"/>
        <color rgb="FF333333"/>
        <rFont val="Times New Roman"/>
        <family val="1"/>
        <charset val="204"/>
      </rPr>
      <t xml:space="preserve">195215</t>
    </r>
  </si>
  <si>
    <t xml:space="preserve">Май</t>
  </si>
  <si>
    <r>
      <rPr>
        <sz val="9"/>
        <color rgb="FF333333"/>
        <rFont val="Times New Roman"/>
        <family val="1"/>
        <charset val="204"/>
      </rPr>
      <t xml:space="preserve">21.05.21 №</t>
    </r>
    <r>
      <rPr>
        <sz val="10"/>
        <color rgb="FF333333"/>
        <rFont val="Times New Roman"/>
        <family val="1"/>
        <charset val="204"/>
      </rPr>
      <t xml:space="preserve">421813</t>
    </r>
  </si>
  <si>
    <r>
      <rPr>
        <sz val="9"/>
        <color rgb="FF333333"/>
        <rFont val="Times New Roman"/>
        <family val="1"/>
        <charset val="204"/>
      </rPr>
      <t xml:space="preserve">15.06.21 №</t>
    </r>
    <r>
      <rPr>
        <sz val="10"/>
        <color rgb="FF333333"/>
        <rFont val="Times New Roman"/>
        <family val="1"/>
        <charset val="204"/>
      </rPr>
      <t xml:space="preserve">714205</t>
    </r>
  </si>
  <si>
    <t xml:space="preserve">5203</t>
  </si>
  <si>
    <t xml:space="preserve">15.06.21 №№ 714204, 714206, 714208, 714209</t>
  </si>
  <si>
    <r>
      <rPr>
        <sz val="9"/>
        <color rgb="FF333333"/>
        <rFont val="Times New Roman"/>
        <family val="1"/>
        <charset val="204"/>
      </rPr>
      <t xml:space="preserve">08.06.21 №</t>
    </r>
    <r>
      <rPr>
        <sz val="10"/>
        <color rgb="FF333333"/>
        <rFont val="Times New Roman"/>
        <family val="1"/>
        <charset val="204"/>
      </rPr>
      <t xml:space="preserve">636769</t>
    </r>
  </si>
  <si>
    <r>
      <rPr>
        <sz val="9"/>
        <color rgb="FF333333"/>
        <rFont val="Times New Roman"/>
        <family val="1"/>
        <charset val="204"/>
      </rPr>
      <t xml:space="preserve">11.06.21 №</t>
    </r>
    <r>
      <rPr>
        <sz val="10"/>
        <color rgb="FF333333"/>
        <rFont val="Times New Roman"/>
        <family val="1"/>
        <charset val="204"/>
      </rPr>
      <t xml:space="preserve">695058</t>
    </r>
  </si>
  <si>
    <t xml:space="preserve">Июнь</t>
  </si>
  <si>
    <t xml:space="preserve">29.06.21 № перенос кассового расхода</t>
  </si>
  <si>
    <t xml:space="preserve">01411029901170010111</t>
  </si>
  <si>
    <t xml:space="preserve">01411029901170010119</t>
  </si>
  <si>
    <r>
      <rPr>
        <sz val="9"/>
        <color rgb="FF333333"/>
        <rFont val="Times New Roman"/>
        <family val="1"/>
        <charset val="204"/>
      </rPr>
      <t xml:space="preserve">21.06.21 №</t>
    </r>
    <r>
      <rPr>
        <sz val="10"/>
        <color rgb="FF333333"/>
        <rFont val="Times New Roman"/>
        <family val="1"/>
        <charset val="204"/>
      </rPr>
      <t xml:space="preserve">793205</t>
    </r>
  </si>
  <si>
    <r>
      <rPr>
        <sz val="9"/>
        <color rgb="FF333333"/>
        <rFont val="Times New Roman"/>
        <family val="1"/>
        <charset val="204"/>
      </rPr>
      <t xml:space="preserve">11.06.21 №</t>
    </r>
    <r>
      <rPr>
        <sz val="10"/>
        <color rgb="FF333333"/>
        <rFont val="Times New Roman"/>
        <family val="1"/>
        <charset val="204"/>
      </rPr>
      <t xml:space="preserve">695562; </t>
    </r>
    <r>
      <rPr>
        <sz val="9"/>
        <color rgb="FF333333"/>
        <rFont val="Times New Roman"/>
        <family val="1"/>
        <charset val="204"/>
      </rPr>
      <t xml:space="preserve">15.06.21 №714200; 16.06.21 №732691</t>
    </r>
  </si>
  <si>
    <t xml:space="preserve">50880</t>
  </si>
  <si>
    <t xml:space="preserve">16.07.21 №№ 219636, 219637, 219638, 219639 </t>
  </si>
  <si>
    <r>
      <rPr>
        <sz val="9"/>
        <color rgb="FF333333"/>
        <rFont val="Times New Roman"/>
        <family val="1"/>
        <charset val="204"/>
      </rPr>
      <t xml:space="preserve">14.07.21 №</t>
    </r>
    <r>
      <rPr>
        <sz val="10"/>
        <color rgb="FF333333"/>
        <rFont val="Times New Roman"/>
        <family val="1"/>
        <charset val="204"/>
      </rPr>
      <t xml:space="preserve">183552</t>
    </r>
  </si>
  <si>
    <r>
      <rPr>
        <sz val="9"/>
        <color rgb="FF333333"/>
        <rFont val="Times New Roman"/>
        <family val="1"/>
        <charset val="204"/>
      </rPr>
      <t xml:space="preserve">15.07.21 №</t>
    </r>
    <r>
      <rPr>
        <sz val="10"/>
        <color rgb="FF333333"/>
        <rFont val="Times New Roman"/>
        <family val="1"/>
        <charset val="204"/>
      </rPr>
      <t xml:space="preserve">203424</t>
    </r>
  </si>
  <si>
    <t xml:space="preserve">4882</t>
  </si>
  <si>
    <t xml:space="preserve">15.07.21 №№ 203419, 203420, 203421. 203425 </t>
  </si>
  <si>
    <t xml:space="preserve">Июль</t>
  </si>
  <si>
    <r>
      <rPr>
        <sz val="9"/>
        <color rgb="FF333333"/>
        <rFont val="Times New Roman"/>
        <family val="1"/>
        <charset val="204"/>
      </rPr>
      <t xml:space="preserve">30.06.21 №</t>
    </r>
    <r>
      <rPr>
        <sz val="10"/>
        <color rgb="FF333333"/>
        <rFont val="Times New Roman"/>
        <family val="1"/>
        <charset val="204"/>
      </rPr>
      <t xml:space="preserve">2539</t>
    </r>
  </si>
  <si>
    <r>
      <rPr>
        <sz val="9"/>
        <color rgb="FF333333"/>
        <rFont val="Times New Roman"/>
        <family val="1"/>
        <charset val="204"/>
      </rPr>
      <t xml:space="preserve">16.08.21 №</t>
    </r>
    <r>
      <rPr>
        <sz val="10"/>
        <color rgb="FF333333"/>
        <rFont val="Times New Roman"/>
        <family val="1"/>
        <charset val="204"/>
      </rPr>
      <t xml:space="preserve">535935</t>
    </r>
  </si>
  <si>
    <t xml:space="preserve">11153</t>
  </si>
  <si>
    <t xml:space="preserve">16.08.21 №№ 535929, 535930, 535932, 535933</t>
  </si>
  <si>
    <t xml:space="preserve">Август</t>
  </si>
  <si>
    <r>
      <rPr>
        <sz val="9"/>
        <color rgb="FF333333"/>
        <rFont val="Times New Roman"/>
        <family val="1"/>
        <charset val="204"/>
      </rPr>
      <t xml:space="preserve">06.09.21 №</t>
    </r>
    <r>
      <rPr>
        <sz val="10"/>
        <color rgb="FF333333"/>
        <rFont val="Times New Roman"/>
        <family val="1"/>
        <charset val="204"/>
      </rPr>
      <t xml:space="preserve">761385</t>
    </r>
  </si>
  <si>
    <r>
      <rPr>
        <sz val="9"/>
        <color rgb="FF333333"/>
        <rFont val="Times New Roman"/>
        <family val="1"/>
        <charset val="204"/>
      </rPr>
      <t xml:space="preserve">06.09.21 №</t>
    </r>
    <r>
      <rPr>
        <sz val="10"/>
        <color rgb="FF333333"/>
        <rFont val="Times New Roman"/>
        <family val="1"/>
        <charset val="204"/>
      </rPr>
      <t xml:space="preserve">762168</t>
    </r>
  </si>
  <si>
    <t xml:space="preserve">1844</t>
  </si>
  <si>
    <t xml:space="preserve">06.09.21 №№ 762159, 762161, 762163, 762165</t>
  </si>
  <si>
    <t xml:space="preserve">Сентябрь</t>
  </si>
  <si>
    <r>
      <rPr>
        <sz val="9"/>
        <color rgb="FF333333"/>
        <rFont val="Times New Roman"/>
        <family val="1"/>
        <charset val="204"/>
      </rPr>
      <t xml:space="preserve">21.09.21 №</t>
    </r>
    <r>
      <rPr>
        <sz val="10"/>
        <color rgb="FF333333"/>
        <rFont val="Times New Roman"/>
        <family val="1"/>
        <charset val="204"/>
      </rPr>
      <t xml:space="preserve">37459</t>
    </r>
  </si>
  <si>
    <r>
      <rPr>
        <sz val="9"/>
        <color rgb="FF333333"/>
        <rFont val="Times New Roman"/>
        <family val="1"/>
        <charset val="204"/>
      </rPr>
      <t xml:space="preserve">06.10.21 №</t>
    </r>
    <r>
      <rPr>
        <sz val="10"/>
        <color rgb="FF333333"/>
        <rFont val="Times New Roman"/>
        <family val="1"/>
        <charset val="204"/>
      </rPr>
      <t xml:space="preserve">227374</t>
    </r>
  </si>
  <si>
    <t xml:space="preserve">-</t>
  </si>
  <si>
    <r>
      <rPr>
        <sz val="9"/>
        <color rgb="FF333333"/>
        <rFont val="Times New Roman"/>
        <family val="1"/>
        <charset val="204"/>
      </rPr>
      <t xml:space="preserve">06.10.21 №</t>
    </r>
    <r>
      <rPr>
        <sz val="10"/>
        <color rgb="FF333333"/>
        <rFont val="Times New Roman"/>
        <family val="1"/>
        <charset val="204"/>
      </rPr>
      <t xml:space="preserve">226824</t>
    </r>
  </si>
  <si>
    <t xml:space="preserve">Октябрь</t>
  </si>
  <si>
    <t xml:space="preserve">21.10.21 №462147</t>
  </si>
  <si>
    <t xml:space="preserve">01408019900843250111</t>
  </si>
  <si>
    <t xml:space="preserve">0</t>
  </si>
  <si>
    <t xml:space="preserve">27.12.21 №№ 480804, 480805, 480806, 480807</t>
  </si>
  <si>
    <t xml:space="preserve">3020</t>
  </si>
  <si>
    <t xml:space="preserve">01408019900843250119</t>
  </si>
  <si>
    <r>
      <rPr>
        <sz val="9"/>
        <color rgb="FF333333"/>
        <rFont val="Times New Roman"/>
        <family val="1"/>
        <charset val="204"/>
      </rPr>
      <t xml:space="preserve">29.10.21 № </t>
    </r>
    <r>
      <rPr>
        <sz val="10"/>
        <color rgb="FF333333"/>
        <rFont val="Times New Roman"/>
        <family val="1"/>
        <charset val="204"/>
      </rPr>
      <t xml:space="preserve">580625</t>
    </r>
  </si>
  <si>
    <t xml:space="preserve">Ноябрь</t>
  </si>
  <si>
    <r>
      <rPr>
        <sz val="9"/>
        <color rgb="FF333333"/>
        <rFont val="Times New Roman"/>
        <family val="1"/>
        <charset val="204"/>
      </rPr>
      <t xml:space="preserve">01.11.21 №</t>
    </r>
    <r>
      <rPr>
        <sz val="10"/>
        <color rgb="FF333333"/>
        <rFont val="Times New Roman"/>
        <family val="1"/>
        <charset val="204"/>
      </rPr>
      <t xml:space="preserve">593151</t>
    </r>
    <r>
      <rPr>
        <sz val="9"/>
        <color rgb="FF333333"/>
        <rFont val="Times New Roman"/>
        <family val="1"/>
        <charset val="204"/>
      </rPr>
      <t xml:space="preserve"> </t>
    </r>
  </si>
  <si>
    <t xml:space="preserve">23.12.21 №434288</t>
  </si>
  <si>
    <t xml:space="preserve">8214,99</t>
  </si>
  <si>
    <r>
      <rPr>
        <sz val="9"/>
        <color rgb="FF333333"/>
        <rFont val="Times New Roman"/>
        <family val="1"/>
        <charset val="204"/>
      </rPr>
      <t xml:space="preserve">22.11.21 №</t>
    </r>
    <r>
      <rPr>
        <sz val="10"/>
        <color rgb="FF333333"/>
        <rFont val="Times New Roman"/>
        <family val="1"/>
        <charset val="204"/>
      </rPr>
      <t xml:space="preserve">856994</t>
    </r>
  </si>
  <si>
    <t xml:space="preserve">302</t>
  </si>
  <si>
    <t xml:space="preserve">23.12.21 №434281</t>
  </si>
  <si>
    <t xml:space="preserve">14744,49</t>
  </si>
  <si>
    <r>
      <rPr>
        <sz val="9"/>
        <color rgb="FF333333"/>
        <rFont val="Times New Roman"/>
        <family val="1"/>
        <charset val="204"/>
      </rPr>
      <t xml:space="preserve">23.12.2021 №</t>
    </r>
    <r>
      <rPr>
        <sz val="10"/>
        <color rgb="FF333333"/>
        <rFont val="Times New Roman"/>
        <family val="1"/>
        <charset val="204"/>
      </rPr>
      <t xml:space="preserve">436981</t>
    </r>
  </si>
  <si>
    <t xml:space="preserve">24.12.21 №456886, 456887, 480806</t>
  </si>
  <si>
    <t xml:space="preserve">959,55</t>
  </si>
  <si>
    <t xml:space="preserve">Декабрь</t>
  </si>
  <si>
    <r>
      <rPr>
        <sz val="9"/>
        <color rgb="FF333333"/>
        <rFont val="Times New Roman"/>
        <family val="1"/>
        <charset val="204"/>
      </rPr>
      <t xml:space="preserve">24.12.2021 №</t>
    </r>
    <r>
      <rPr>
        <sz val="10"/>
        <color rgb="FF333333"/>
        <rFont val="Times New Roman"/>
        <family val="1"/>
        <charset val="204"/>
      </rPr>
      <t xml:space="preserve">455882</t>
    </r>
  </si>
  <si>
    <r>
      <rPr>
        <sz val="9"/>
        <color rgb="FF333333"/>
        <rFont val="Times New Roman"/>
        <family val="1"/>
        <charset val="204"/>
      </rPr>
      <t xml:space="preserve">28.12.21 №</t>
    </r>
    <r>
      <rPr>
        <sz val="10"/>
        <color rgb="FF333333"/>
        <rFont val="Times New Roman"/>
        <family val="1"/>
        <charset val="204"/>
      </rPr>
      <t xml:space="preserve">523589</t>
    </r>
  </si>
  <si>
    <t xml:space="preserve">7760</t>
  </si>
  <si>
    <t xml:space="preserve">28.12.21 № перенос кассового расхода</t>
  </si>
  <si>
    <t xml:space="preserve">ИТОГО</t>
  </si>
  <si>
    <t xml:space="preserve">в том числе:</t>
  </si>
  <si>
    <t xml:space="preserve">Всего по КВР 111:   по КБК 01411029901170010111 — 354582,15</t>
  </si>
  <si>
    <t xml:space="preserve">Всего по КВР 119  :   по КБК 01411029901170010119 — 105501,97</t>
  </si>
  <si>
    <t xml:space="preserve">                                   по КБК 01408019900843250111 — 11000,00</t>
  </si>
  <si>
    <t xml:space="preserve">                                     по КБК 01408019900843250119 — 3322,00</t>
  </si>
  <si>
    <r>
      <rPr>
        <b val="true"/>
        <sz val="9"/>
        <color rgb="FF000000"/>
        <rFont val="Times New Roman"/>
        <family val="1"/>
        <charset val="204"/>
      </rPr>
      <t xml:space="preserve">                                   по КБК </t>
    </r>
    <r>
      <rPr>
        <b val="true"/>
        <sz val="9"/>
        <color rgb="FF333333"/>
        <rFont val="Times New Roman"/>
        <family val="1"/>
        <charset val="204"/>
      </rPr>
      <t xml:space="preserve">01408019900870010111</t>
    </r>
    <r>
      <rPr>
        <b val="true"/>
        <sz val="9"/>
        <color rgb="FF000000"/>
        <rFont val="Times New Roman"/>
        <family val="1"/>
        <charset val="204"/>
      </rPr>
      <t xml:space="preserve"> — 73500,07</t>
    </r>
  </si>
  <si>
    <r>
      <rPr>
        <b val="true"/>
        <sz val="9"/>
        <color rgb="FF000000"/>
        <rFont val="Times New Roman"/>
        <family val="1"/>
        <charset val="204"/>
      </rPr>
      <t xml:space="preserve">                                     по КБК </t>
    </r>
    <r>
      <rPr>
        <b val="true"/>
        <sz val="9"/>
        <color rgb="FF333333"/>
        <rFont val="Times New Roman"/>
        <family val="1"/>
        <charset val="204"/>
      </rPr>
      <t xml:space="preserve">01408019900870010119</t>
    </r>
    <r>
      <rPr>
        <b val="true"/>
        <sz val="9"/>
        <color rgb="FF000000"/>
        <rFont val="Times New Roman"/>
        <family val="1"/>
        <charset val="204"/>
      </rPr>
      <t xml:space="preserve"> — 23580,75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</si>
</sst>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_ ;[RED]\-#,##0.00\ "/>
    <numFmt numFmtId="166" formatCode="DD/MM/YYYY"/>
    <numFmt numFmtId="167" formatCode="@"/>
    <numFmt numFmtId="168" formatCode="#,###.00"/>
    <numFmt numFmtId="169" formatCode="#,##0.00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 val="true"/>
      <sz val="8"/>
      <color rgb="FF333333"/>
      <name val="Times New Roman"/>
      <family val="1"/>
      <charset val="204"/>
    </font>
    <font>
      <b val="true"/>
      <sz val="8"/>
      <color rgb="FF000000"/>
      <name val="Times New Roman"/>
      <family val="1"/>
      <charset val="128"/>
    </font>
    <font>
      <b val="true"/>
      <sz val="9"/>
      <color rgb="FF333333"/>
      <name val="Times New Roman"/>
      <family val="1"/>
      <charset val="204"/>
    </font>
    <font>
      <b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fil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ColWidth="12.30859375" defaultRowHeight="13.8" zeroHeight="false" outlineLevelRow="0" outlineLevelCol="0"/>
  <cols>
    <col collapsed="false" customWidth="true" hidden="false" outlineLevel="0" max="1" min="1" style="0" width="8.06"/>
    <col collapsed="false" customWidth="true" hidden="false" outlineLevel="0" max="2" min="2" style="0" width="9.17"/>
    <col collapsed="false" customWidth="true" hidden="false" outlineLevel="0" max="3" min="3" style="0" width="9.44"/>
    <col collapsed="false" customWidth="true" hidden="false" outlineLevel="0" max="4" min="4" style="0" width="9.03"/>
    <col collapsed="false" customWidth="true" hidden="false" outlineLevel="0" max="5" min="5" style="0" width="9.17"/>
    <col collapsed="false" customWidth="true" hidden="false" outlineLevel="0" max="6" min="6" style="0" width="14.59"/>
    <col collapsed="false" customWidth="true" hidden="false" outlineLevel="0" max="8" min="7" style="0" width="10.97"/>
    <col collapsed="false" customWidth="true" hidden="false" outlineLevel="0" max="9" min="9" style="0" width="11.38"/>
    <col collapsed="false" customWidth="true" hidden="false" outlineLevel="0" max="10" min="10" style="0" width="10.41"/>
    <col collapsed="false" customWidth="true" hidden="false" outlineLevel="0" max="11" min="11" style="0" width="15.84"/>
    <col collapsed="false" customWidth="true" hidden="false" outlineLevel="0" max="12" min="12" style="0" width="11.11"/>
    <col collapsed="false" customWidth="true" hidden="false" outlineLevel="0" max="13" min="13" style="0" width="11.94"/>
    <col collapsed="false" customWidth="true" hidden="false" outlineLevel="0" max="14" min="14" style="0" width="9.86"/>
    <col collapsed="false" customWidth="true" hidden="false" outlineLevel="0" max="15" min="15" style="0" width="11.11"/>
    <col collapsed="false" customWidth="true" hidden="false" outlineLevel="0" max="16" min="16" style="0" width="12.5"/>
    <col collapsed="false" customWidth="true" hidden="false" outlineLevel="0" max="17" min="17" style="0" width="13.19"/>
    <col collapsed="false" customWidth="true" hidden="false" outlineLevel="0" max="18" min="18" style="0" width="12.5"/>
    <col collapsed="false" customWidth="true" hidden="false" outlineLevel="0" max="1025" min="1023" style="0" width="11.52"/>
  </cols>
  <sheetData>
    <row r="1" customFormat="false" ht="13.8" hidden="false" customHeight="true" outlineLevel="0" collapsed="false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3" t="s">
        <v>0</v>
      </c>
      <c r="O1" s="3"/>
      <c r="P1" s="3"/>
      <c r="Q1" s="3"/>
      <c r="R1" s="3"/>
    </row>
    <row r="2" customFormat="false" ht="8.2" hidden="false" customHeight="true" outlineLevel="0" collapsed="false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Q2" s="4"/>
      <c r="R2" s="5"/>
    </row>
    <row r="3" customFormat="false" ht="18.65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customFormat="false" ht="13.8" hidden="false" customHeight="false" outlineLevel="0" collapsed="false">
      <c r="A4" s="1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R4" s="7" t="s">
        <v>2</v>
      </c>
    </row>
    <row r="5" customFormat="false" ht="21.6" hidden="false" customHeight="true" outlineLevel="0" collapsed="false">
      <c r="A5" s="8" t="s">
        <v>3</v>
      </c>
      <c r="B5" s="9" t="s">
        <v>4</v>
      </c>
      <c r="C5" s="9"/>
      <c r="D5" s="9"/>
      <c r="E5" s="9"/>
      <c r="F5" s="9"/>
      <c r="G5" s="9" t="s">
        <v>5</v>
      </c>
      <c r="H5" s="9"/>
      <c r="I5" s="9"/>
      <c r="J5" s="8" t="s">
        <v>6</v>
      </c>
      <c r="K5" s="8"/>
      <c r="L5" s="8"/>
      <c r="M5" s="8" t="s">
        <v>7</v>
      </c>
      <c r="N5" s="8"/>
      <c r="O5" s="8"/>
      <c r="P5" s="8" t="s">
        <v>8</v>
      </c>
      <c r="Q5" s="8" t="s">
        <v>9</v>
      </c>
      <c r="R5" s="8" t="s">
        <v>10</v>
      </c>
    </row>
    <row r="6" customFormat="false" ht="7.45" hidden="false" customHeight="true" outlineLevel="0" collapsed="false">
      <c r="A6" s="8"/>
      <c r="B6" s="9" t="s">
        <v>11</v>
      </c>
      <c r="C6" s="9" t="s">
        <v>12</v>
      </c>
      <c r="D6" s="9" t="s">
        <v>13</v>
      </c>
      <c r="E6" s="9" t="s">
        <v>14</v>
      </c>
      <c r="F6" s="9" t="s">
        <v>15</v>
      </c>
      <c r="G6" s="9"/>
      <c r="H6" s="9"/>
      <c r="I6" s="9"/>
      <c r="J6" s="8"/>
      <c r="K6" s="8"/>
      <c r="L6" s="8"/>
      <c r="M6" s="8"/>
      <c r="N6" s="8"/>
      <c r="O6" s="8"/>
      <c r="P6" s="8"/>
      <c r="Q6" s="8"/>
      <c r="R6" s="8"/>
    </row>
    <row r="7" customFormat="false" ht="60.4" hidden="false" customHeight="true" outlineLevel="0" collapsed="false">
      <c r="A7" s="8"/>
      <c r="B7" s="9"/>
      <c r="C7" s="9"/>
      <c r="D7" s="9"/>
      <c r="E7" s="9"/>
      <c r="F7" s="9"/>
      <c r="G7" s="9" t="s">
        <v>16</v>
      </c>
      <c r="H7" s="9" t="s">
        <v>17</v>
      </c>
      <c r="I7" s="9" t="s">
        <v>18</v>
      </c>
      <c r="J7" s="8" t="s">
        <v>16</v>
      </c>
      <c r="K7" s="8" t="s">
        <v>17</v>
      </c>
      <c r="L7" s="8" t="s">
        <v>18</v>
      </c>
      <c r="M7" s="8" t="s">
        <v>16</v>
      </c>
      <c r="N7" s="8" t="s">
        <v>17</v>
      </c>
      <c r="O7" s="8" t="s">
        <v>18</v>
      </c>
      <c r="P7" s="8"/>
      <c r="Q7" s="8"/>
      <c r="R7" s="8"/>
    </row>
    <row r="8" customFormat="false" ht="10.4" hidden="false" customHeight="true" outlineLevel="0" collapsed="false">
      <c r="A8" s="8" t="n">
        <v>1</v>
      </c>
      <c r="B8" s="9" t="n">
        <v>2</v>
      </c>
      <c r="C8" s="9" t="n">
        <v>3</v>
      </c>
      <c r="D8" s="9" t="n">
        <v>4</v>
      </c>
      <c r="E8" s="9" t="s">
        <v>19</v>
      </c>
      <c r="F8" s="9" t="n">
        <v>6</v>
      </c>
      <c r="G8" s="9" t="n">
        <v>7</v>
      </c>
      <c r="H8" s="9" t="n">
        <v>8</v>
      </c>
      <c r="I8" s="9" t="n">
        <v>9</v>
      </c>
      <c r="J8" s="10" t="n">
        <v>10</v>
      </c>
      <c r="K8" s="10" t="n">
        <v>11</v>
      </c>
      <c r="L8" s="10" t="n">
        <v>12</v>
      </c>
      <c r="M8" s="10" t="n">
        <v>13</v>
      </c>
      <c r="N8" s="10" t="n">
        <v>14</v>
      </c>
      <c r="O8" s="10" t="n">
        <v>15</v>
      </c>
      <c r="P8" s="10" t="n">
        <v>16</v>
      </c>
      <c r="Q8" s="10" t="n">
        <v>17</v>
      </c>
      <c r="R8" s="10" t="n">
        <v>18</v>
      </c>
    </row>
    <row r="9" customFormat="false" ht="23.85" hidden="false" customHeight="true" outlineLevel="0" collapsed="false">
      <c r="A9" s="11" t="s">
        <v>20</v>
      </c>
      <c r="B9" s="12" t="n">
        <v>26000.07</v>
      </c>
      <c r="C9" s="12" t="n">
        <v>3380</v>
      </c>
      <c r="D9" s="12" t="n">
        <v>0</v>
      </c>
      <c r="E9" s="12" t="n">
        <f aca="false">B9-C9</f>
        <v>22620.07</v>
      </c>
      <c r="F9" s="12" t="n">
        <v>7852.02</v>
      </c>
      <c r="G9" s="13" t="s">
        <v>21</v>
      </c>
      <c r="H9" s="14" t="n">
        <v>10000</v>
      </c>
      <c r="I9" s="15" t="s">
        <v>22</v>
      </c>
      <c r="J9" s="16" t="s">
        <v>23</v>
      </c>
      <c r="K9" s="17" t="s">
        <v>24</v>
      </c>
      <c r="L9" s="11" t="s">
        <v>22</v>
      </c>
      <c r="M9" s="11" t="s">
        <v>25</v>
      </c>
      <c r="N9" s="11" t="n">
        <v>7852.02</v>
      </c>
      <c r="O9" s="11" t="s">
        <v>26</v>
      </c>
      <c r="P9" s="18" t="n">
        <f aca="false">E9</f>
        <v>22620.07</v>
      </c>
      <c r="Q9" s="18" t="n">
        <v>3380</v>
      </c>
      <c r="R9" s="18" t="n">
        <v>7852.02</v>
      </c>
    </row>
    <row r="10" customFormat="false" ht="23.1" hidden="false" customHeight="false" outlineLevel="0" collapsed="false">
      <c r="A10" s="11"/>
      <c r="B10" s="12"/>
      <c r="C10" s="12"/>
      <c r="D10" s="12"/>
      <c r="E10" s="12"/>
      <c r="F10" s="12"/>
      <c r="G10" s="13" t="s">
        <v>27</v>
      </c>
      <c r="H10" s="14" t="n">
        <v>12620.07</v>
      </c>
      <c r="I10" s="15" t="s">
        <v>22</v>
      </c>
      <c r="J10" s="16"/>
      <c r="K10" s="16"/>
      <c r="L10" s="11" t="s">
        <v>22</v>
      </c>
      <c r="M10" s="11"/>
      <c r="N10" s="11"/>
      <c r="O10" s="11" t="s">
        <v>26</v>
      </c>
      <c r="P10" s="18"/>
      <c r="Q10" s="18"/>
      <c r="R10" s="18"/>
    </row>
    <row r="11" customFormat="false" ht="23.85" hidden="false" customHeight="true" outlineLevel="0" collapsed="false">
      <c r="A11" s="11" t="s">
        <v>28</v>
      </c>
      <c r="B11" s="12" t="n">
        <v>27000.07</v>
      </c>
      <c r="C11" s="12" t="n">
        <v>3510</v>
      </c>
      <c r="D11" s="12" t="n">
        <v>0</v>
      </c>
      <c r="E11" s="12" t="n">
        <f aca="false">B11-C11</f>
        <v>23490.07</v>
      </c>
      <c r="F11" s="12" t="n">
        <v>8154.02</v>
      </c>
      <c r="G11" s="13" t="s">
        <v>29</v>
      </c>
      <c r="H11" s="14" t="n">
        <v>10000</v>
      </c>
      <c r="I11" s="15" t="s">
        <v>22</v>
      </c>
      <c r="J11" s="17" t="s">
        <v>30</v>
      </c>
      <c r="K11" s="17" t="s">
        <v>31</v>
      </c>
      <c r="L11" s="11" t="s">
        <v>22</v>
      </c>
      <c r="M11" s="11" t="s">
        <v>32</v>
      </c>
      <c r="N11" s="11" t="n">
        <v>8154.02</v>
      </c>
      <c r="O11" s="11" t="s">
        <v>26</v>
      </c>
      <c r="P11" s="18" t="n">
        <f aca="false">E11</f>
        <v>23490.07</v>
      </c>
      <c r="Q11" s="18" t="n">
        <v>3510</v>
      </c>
      <c r="R11" s="18" t="n">
        <v>8154.02</v>
      </c>
    </row>
    <row r="12" customFormat="false" ht="23.85" hidden="false" customHeight="false" outlineLevel="0" collapsed="false">
      <c r="A12" s="11"/>
      <c r="B12" s="12"/>
      <c r="C12" s="12"/>
      <c r="D12" s="12"/>
      <c r="E12" s="12"/>
      <c r="F12" s="12"/>
      <c r="G12" s="19" t="s">
        <v>33</v>
      </c>
      <c r="H12" s="14" t="n">
        <v>13490.07</v>
      </c>
      <c r="I12" s="15" t="s">
        <v>22</v>
      </c>
      <c r="J12" s="17"/>
      <c r="K12" s="17"/>
      <c r="L12" s="11" t="s">
        <v>22</v>
      </c>
      <c r="M12" s="11"/>
      <c r="N12" s="11"/>
      <c r="O12" s="11" t="s">
        <v>26</v>
      </c>
      <c r="P12" s="18"/>
      <c r="Q12" s="18"/>
      <c r="R12" s="18"/>
    </row>
    <row r="13" customFormat="false" ht="23.85" hidden="false" customHeight="true" outlineLevel="0" collapsed="false">
      <c r="A13" s="11" t="s">
        <v>34</v>
      </c>
      <c r="B13" s="12" t="n">
        <v>32800.07</v>
      </c>
      <c r="C13" s="12" t="n">
        <v>4264</v>
      </c>
      <c r="D13" s="12" t="n">
        <v>0</v>
      </c>
      <c r="E13" s="12" t="n">
        <f aca="false">B13-C13</f>
        <v>28536.07</v>
      </c>
      <c r="F13" s="12" t="n">
        <v>9905.62</v>
      </c>
      <c r="G13" s="13" t="s">
        <v>35</v>
      </c>
      <c r="H13" s="14" t="n">
        <v>10000</v>
      </c>
      <c r="I13" s="15" t="s">
        <v>22</v>
      </c>
      <c r="J13" s="17" t="s">
        <v>36</v>
      </c>
      <c r="K13" s="17" t="s">
        <v>37</v>
      </c>
      <c r="L13" s="11" t="s">
        <v>22</v>
      </c>
      <c r="M13" s="11" t="s">
        <v>38</v>
      </c>
      <c r="N13" s="11" t="n">
        <v>9905.62</v>
      </c>
      <c r="O13" s="11" t="s">
        <v>26</v>
      </c>
      <c r="P13" s="18" t="n">
        <f aca="false">E13</f>
        <v>28536.07</v>
      </c>
      <c r="Q13" s="18" t="n">
        <v>4264</v>
      </c>
      <c r="R13" s="18" t="n">
        <v>9905.62</v>
      </c>
    </row>
    <row r="14" customFormat="false" ht="23.1" hidden="false" customHeight="false" outlineLevel="0" collapsed="false">
      <c r="A14" s="11"/>
      <c r="B14" s="12"/>
      <c r="C14" s="12"/>
      <c r="D14" s="12"/>
      <c r="E14" s="12"/>
      <c r="F14" s="12"/>
      <c r="G14" s="13" t="s">
        <v>39</v>
      </c>
      <c r="H14" s="14" t="n">
        <v>18536.07</v>
      </c>
      <c r="I14" s="15" t="s">
        <v>22</v>
      </c>
      <c r="J14" s="17"/>
      <c r="K14" s="17"/>
      <c r="L14" s="11" t="s">
        <v>22</v>
      </c>
      <c r="M14" s="11"/>
      <c r="N14" s="11"/>
      <c r="O14" s="11" t="s">
        <v>26</v>
      </c>
      <c r="P14" s="18"/>
      <c r="Q14" s="18"/>
      <c r="R14" s="18"/>
    </row>
    <row r="15" customFormat="false" ht="23.85" hidden="false" customHeight="true" outlineLevel="0" collapsed="false">
      <c r="A15" s="11" t="s">
        <v>40</v>
      </c>
      <c r="B15" s="12" t="n">
        <v>32000.06</v>
      </c>
      <c r="C15" s="12" t="n">
        <v>4160</v>
      </c>
      <c r="D15" s="12" t="n">
        <v>0</v>
      </c>
      <c r="E15" s="12" t="n">
        <f aca="false">B15-C15</f>
        <v>27840.06</v>
      </c>
      <c r="F15" s="12" t="n">
        <v>9664.02</v>
      </c>
      <c r="G15" s="13" t="s">
        <v>41</v>
      </c>
      <c r="H15" s="14" t="n">
        <v>10000</v>
      </c>
      <c r="I15" s="15" t="s">
        <v>22</v>
      </c>
      <c r="J15" s="17" t="s">
        <v>42</v>
      </c>
      <c r="K15" s="17" t="s">
        <v>43</v>
      </c>
      <c r="L15" s="11" t="s">
        <v>22</v>
      </c>
      <c r="M15" s="11" t="s">
        <v>44</v>
      </c>
      <c r="N15" s="11" t="n">
        <v>9664.02</v>
      </c>
      <c r="O15" s="11" t="s">
        <v>26</v>
      </c>
      <c r="P15" s="18" t="n">
        <f aca="false">E15</f>
        <v>27840.06</v>
      </c>
      <c r="Q15" s="18" t="n">
        <v>4160</v>
      </c>
      <c r="R15" s="18" t="n">
        <v>9664.02</v>
      </c>
    </row>
    <row r="16" customFormat="false" ht="23.1" hidden="false" customHeight="false" outlineLevel="0" collapsed="false">
      <c r="A16" s="11"/>
      <c r="B16" s="12"/>
      <c r="C16" s="12"/>
      <c r="D16" s="12"/>
      <c r="E16" s="12"/>
      <c r="F16" s="12"/>
      <c r="G16" s="13" t="s">
        <v>45</v>
      </c>
      <c r="H16" s="14" t="n">
        <v>17840.06</v>
      </c>
      <c r="I16" s="15" t="s">
        <v>22</v>
      </c>
      <c r="J16" s="17"/>
      <c r="K16" s="17"/>
      <c r="L16" s="11" t="s">
        <v>22</v>
      </c>
      <c r="M16" s="11"/>
      <c r="N16" s="11"/>
      <c r="O16" s="11" t="s">
        <v>26</v>
      </c>
      <c r="P16" s="18"/>
      <c r="Q16" s="18"/>
      <c r="R16" s="18"/>
    </row>
    <row r="17" customFormat="false" ht="23.85" hidden="false" customHeight="true" outlineLevel="0" collapsed="false">
      <c r="A17" s="20" t="s">
        <v>46</v>
      </c>
      <c r="B17" s="12" t="n">
        <v>40025.07</v>
      </c>
      <c r="C17" s="12" t="n">
        <v>5203</v>
      </c>
      <c r="D17" s="12" t="n">
        <v>0</v>
      </c>
      <c r="E17" s="12" t="n">
        <f aca="false">B17-C17</f>
        <v>34822.07</v>
      </c>
      <c r="F17" s="12" t="n">
        <v>12087.57</v>
      </c>
      <c r="G17" s="13" t="s">
        <v>47</v>
      </c>
      <c r="H17" s="14" t="n">
        <v>10000</v>
      </c>
      <c r="I17" s="15" t="s">
        <v>22</v>
      </c>
      <c r="J17" s="17" t="s">
        <v>48</v>
      </c>
      <c r="K17" s="17" t="s">
        <v>49</v>
      </c>
      <c r="L17" s="11" t="s">
        <v>22</v>
      </c>
      <c r="M17" s="11" t="s">
        <v>50</v>
      </c>
      <c r="N17" s="11" t="n">
        <v>12687.56</v>
      </c>
      <c r="O17" s="11" t="s">
        <v>26</v>
      </c>
      <c r="P17" s="21" t="n">
        <f aca="false">E17</f>
        <v>34822.07</v>
      </c>
      <c r="Q17" s="21" t="n">
        <v>5203</v>
      </c>
      <c r="R17" s="21" t="n">
        <v>12687.56</v>
      </c>
    </row>
    <row r="18" customFormat="false" ht="23.1" hidden="false" customHeight="false" outlineLevel="0" collapsed="false">
      <c r="A18" s="20"/>
      <c r="B18" s="12"/>
      <c r="C18" s="12"/>
      <c r="D18" s="12"/>
      <c r="E18" s="12"/>
      <c r="F18" s="12"/>
      <c r="G18" s="13" t="s">
        <v>51</v>
      </c>
      <c r="H18" s="14" t="n">
        <v>12620.07</v>
      </c>
      <c r="I18" s="15" t="s">
        <v>22</v>
      </c>
      <c r="J18" s="17"/>
      <c r="K18" s="17"/>
      <c r="L18" s="11" t="s">
        <v>22</v>
      </c>
      <c r="M18" s="11"/>
      <c r="N18" s="11"/>
      <c r="O18" s="11" t="s">
        <v>26</v>
      </c>
      <c r="P18" s="21"/>
      <c r="Q18" s="21"/>
      <c r="R18" s="21"/>
    </row>
    <row r="19" customFormat="false" ht="23.1" hidden="false" customHeight="false" outlineLevel="0" collapsed="false">
      <c r="A19" s="20"/>
      <c r="B19" s="12"/>
      <c r="C19" s="12"/>
      <c r="D19" s="12"/>
      <c r="E19" s="12"/>
      <c r="F19" s="12"/>
      <c r="G19" s="13" t="s">
        <v>52</v>
      </c>
      <c r="H19" s="14" t="n">
        <v>12202</v>
      </c>
      <c r="I19" s="15" t="s">
        <v>22</v>
      </c>
      <c r="J19" s="17"/>
      <c r="K19" s="17"/>
      <c r="L19" s="11" t="s">
        <v>22</v>
      </c>
      <c r="M19" s="11"/>
      <c r="N19" s="11"/>
      <c r="O19" s="11" t="s">
        <v>26</v>
      </c>
      <c r="P19" s="21"/>
      <c r="Q19" s="21"/>
      <c r="R19" s="21"/>
    </row>
    <row r="20" customFormat="false" ht="22.35" hidden="false" customHeight="true" outlineLevel="0" collapsed="false">
      <c r="A20" s="20" t="s">
        <v>53</v>
      </c>
      <c r="B20" s="12" t="n">
        <v>88430.07</v>
      </c>
      <c r="C20" s="12" t="n">
        <v>4882</v>
      </c>
      <c r="D20" s="12" t="n">
        <v>50880</v>
      </c>
      <c r="E20" s="12" t="n">
        <f aca="false">B20-C20-D20</f>
        <v>32668.07</v>
      </c>
      <c r="F20" s="12" t="n">
        <v>26705.88</v>
      </c>
      <c r="G20" s="22" t="s">
        <v>54</v>
      </c>
      <c r="H20" s="14" t="n">
        <v>-137308.34</v>
      </c>
      <c r="I20" s="15" t="s">
        <v>22</v>
      </c>
      <c r="J20" s="17" t="s">
        <v>54</v>
      </c>
      <c r="K20" s="18" t="n">
        <v>-20517</v>
      </c>
      <c r="L20" s="11" t="s">
        <v>22</v>
      </c>
      <c r="M20" s="11" t="s">
        <v>54</v>
      </c>
      <c r="N20" s="18" t="n">
        <v>-48263.24</v>
      </c>
      <c r="O20" s="11" t="s">
        <v>26</v>
      </c>
      <c r="P20" s="18" t="n">
        <v>-137308.34</v>
      </c>
      <c r="Q20" s="21" t="n">
        <v>-20517</v>
      </c>
      <c r="R20" s="21" t="n">
        <v>-48263.24</v>
      </c>
    </row>
    <row r="21" customFormat="false" ht="20.85" hidden="false" customHeight="true" outlineLevel="0" collapsed="false">
      <c r="A21" s="20"/>
      <c r="B21" s="12"/>
      <c r="C21" s="12"/>
      <c r="D21" s="12"/>
      <c r="E21" s="12"/>
      <c r="F21" s="12"/>
      <c r="G21" s="22"/>
      <c r="H21" s="14" t="n">
        <v>137308.34</v>
      </c>
      <c r="I21" s="15" t="s">
        <v>55</v>
      </c>
      <c r="J21" s="17"/>
      <c r="K21" s="18" t="n">
        <v>20517</v>
      </c>
      <c r="L21" s="11" t="s">
        <v>55</v>
      </c>
      <c r="M21" s="11"/>
      <c r="N21" s="11" t="n">
        <v>48263.24</v>
      </c>
      <c r="O21" s="11" t="s">
        <v>56</v>
      </c>
      <c r="P21" s="18" t="n">
        <v>0</v>
      </c>
      <c r="Q21" s="21" t="n">
        <v>0</v>
      </c>
      <c r="R21" s="21" t="n">
        <v>0</v>
      </c>
    </row>
    <row r="22" customFormat="false" ht="63.4" hidden="false" customHeight="true" outlineLevel="0" collapsed="false">
      <c r="A22" s="20"/>
      <c r="B22" s="12"/>
      <c r="C22" s="12"/>
      <c r="D22" s="12"/>
      <c r="E22" s="12"/>
      <c r="F22" s="12"/>
      <c r="G22" s="13" t="s">
        <v>57</v>
      </c>
      <c r="H22" s="14" t="n">
        <v>10000</v>
      </c>
      <c r="I22" s="23" t="s">
        <v>22</v>
      </c>
      <c r="J22" s="17" t="s">
        <v>58</v>
      </c>
      <c r="K22" s="17" t="s">
        <v>59</v>
      </c>
      <c r="L22" s="11" t="s">
        <v>22</v>
      </c>
      <c r="M22" s="11" t="s">
        <v>60</v>
      </c>
      <c r="N22" s="11" t="n">
        <v>15365.76</v>
      </c>
      <c r="O22" s="11" t="s">
        <v>26</v>
      </c>
      <c r="P22" s="18" t="n">
        <v>10000</v>
      </c>
      <c r="Q22" s="18" t="n">
        <v>50880</v>
      </c>
      <c r="R22" s="18" t="n">
        <v>15365.76</v>
      </c>
    </row>
    <row r="23" customFormat="false" ht="32.8" hidden="false" customHeight="false" outlineLevel="0" collapsed="false">
      <c r="A23" s="20"/>
      <c r="B23" s="12"/>
      <c r="C23" s="12"/>
      <c r="D23" s="12"/>
      <c r="E23" s="12"/>
      <c r="F23" s="12"/>
      <c r="G23" s="13" t="s">
        <v>61</v>
      </c>
      <c r="H23" s="14" t="n">
        <v>22668.07</v>
      </c>
      <c r="I23" s="15" t="s">
        <v>55</v>
      </c>
      <c r="J23" s="17" t="s">
        <v>62</v>
      </c>
      <c r="K23" s="17" t="s">
        <v>63</v>
      </c>
      <c r="L23" s="11" t="s">
        <v>55</v>
      </c>
      <c r="M23" s="11" t="s">
        <v>64</v>
      </c>
      <c r="N23" s="11" t="n">
        <v>11340.12</v>
      </c>
      <c r="O23" s="11" t="s">
        <v>56</v>
      </c>
      <c r="P23" s="18"/>
      <c r="Q23" s="18"/>
      <c r="R23" s="18"/>
    </row>
    <row r="24" customFormat="false" ht="34.3" hidden="false" customHeight="true" outlineLevel="0" collapsed="false">
      <c r="A24" s="11" t="s">
        <v>65</v>
      </c>
      <c r="B24" s="12" t="n">
        <v>45938.66</v>
      </c>
      <c r="C24" s="12" t="n">
        <v>5972</v>
      </c>
      <c r="D24" s="12" t="n">
        <v>0</v>
      </c>
      <c r="E24" s="12" t="n">
        <f aca="false">B24-C24</f>
        <v>39966.66</v>
      </c>
      <c r="F24" s="12" t="n">
        <v>13873.48</v>
      </c>
      <c r="G24" s="13" t="s">
        <v>66</v>
      </c>
      <c r="H24" s="14" t="n">
        <v>39966.66</v>
      </c>
      <c r="I24" s="15" t="s">
        <v>55</v>
      </c>
      <c r="J24" s="17" t="s">
        <v>67</v>
      </c>
      <c r="K24" s="17" t="s">
        <v>68</v>
      </c>
      <c r="L24" s="11" t="s">
        <v>55</v>
      </c>
      <c r="M24" s="11" t="s">
        <v>69</v>
      </c>
      <c r="N24" s="11" t="n">
        <v>25911.66</v>
      </c>
      <c r="O24" s="11" t="s">
        <v>56</v>
      </c>
      <c r="P24" s="18" t="n">
        <f aca="false">E24-H24</f>
        <v>0</v>
      </c>
      <c r="Q24" s="18" t="n">
        <v>0</v>
      </c>
      <c r="R24" s="18" t="n">
        <v>0</v>
      </c>
    </row>
    <row r="25" customFormat="false" ht="35.05" hidden="false" customHeight="true" outlineLevel="0" collapsed="false">
      <c r="A25" s="11" t="s">
        <v>70</v>
      </c>
      <c r="B25" s="12" t="n">
        <v>14181.87</v>
      </c>
      <c r="C25" s="12" t="n">
        <v>1844</v>
      </c>
      <c r="D25" s="12" t="n">
        <v>0</v>
      </c>
      <c r="E25" s="12" t="n">
        <f aca="false">B25-C25</f>
        <v>12337.87</v>
      </c>
      <c r="F25" s="12" t="n">
        <v>4282.92</v>
      </c>
      <c r="G25" s="13" t="s">
        <v>71</v>
      </c>
      <c r="H25" s="14" t="n">
        <v>12337.87</v>
      </c>
      <c r="I25" s="15" t="s">
        <v>55</v>
      </c>
      <c r="J25" s="17" t="s">
        <v>72</v>
      </c>
      <c r="K25" s="17" t="s">
        <v>73</v>
      </c>
      <c r="L25" s="11" t="s">
        <v>55</v>
      </c>
      <c r="M25" s="11" t="s">
        <v>74</v>
      </c>
      <c r="N25" s="11" t="n">
        <v>4282.91</v>
      </c>
      <c r="O25" s="11" t="s">
        <v>56</v>
      </c>
      <c r="P25" s="18" t="n">
        <f aca="false">E25-H25</f>
        <v>0</v>
      </c>
      <c r="Q25" s="18" t="n">
        <f aca="false">C25-K25</f>
        <v>0</v>
      </c>
      <c r="R25" s="18" t="n">
        <v>0</v>
      </c>
    </row>
    <row r="26" customFormat="false" ht="23.85" hidden="false" customHeight="true" outlineLevel="0" collapsed="false">
      <c r="A26" s="11" t="s">
        <v>75</v>
      </c>
      <c r="B26" s="12" t="n">
        <v>37550.07</v>
      </c>
      <c r="C26" s="12" t="n">
        <v>4882</v>
      </c>
      <c r="D26" s="12" t="n">
        <v>0</v>
      </c>
      <c r="E26" s="12" t="n">
        <f aca="false">B26-C26</f>
        <v>32668.07</v>
      </c>
      <c r="F26" s="12" t="n">
        <v>11340.12</v>
      </c>
      <c r="G26" s="13" t="s">
        <v>76</v>
      </c>
      <c r="H26" s="14" t="n">
        <v>10000</v>
      </c>
      <c r="I26" s="15" t="s">
        <v>55</v>
      </c>
      <c r="J26" s="17" t="s">
        <v>77</v>
      </c>
      <c r="K26" s="17" t="s">
        <v>63</v>
      </c>
      <c r="L26" s="11" t="s">
        <v>55</v>
      </c>
      <c r="M26" s="11" t="s">
        <v>78</v>
      </c>
      <c r="N26" s="11" t="n">
        <v>0</v>
      </c>
      <c r="O26" s="11" t="s">
        <v>78</v>
      </c>
      <c r="P26" s="18" t="n">
        <f aca="false">E26-H26-H27</f>
        <v>0</v>
      </c>
      <c r="Q26" s="18" t="n">
        <f aca="false">C26-K26</f>
        <v>0</v>
      </c>
      <c r="R26" s="18" t="n">
        <v>0</v>
      </c>
    </row>
    <row r="27" customFormat="false" ht="23.1" hidden="false" customHeight="false" outlineLevel="0" collapsed="false">
      <c r="A27" s="11"/>
      <c r="B27" s="12"/>
      <c r="C27" s="12"/>
      <c r="D27" s="12"/>
      <c r="E27" s="12"/>
      <c r="F27" s="12"/>
      <c r="G27" s="13" t="s">
        <v>79</v>
      </c>
      <c r="H27" s="14" t="n">
        <v>22668.07</v>
      </c>
      <c r="I27" s="15" t="s">
        <v>55</v>
      </c>
      <c r="J27" s="17"/>
      <c r="K27" s="17"/>
      <c r="L27" s="17"/>
      <c r="M27" s="11" t="s">
        <v>78</v>
      </c>
      <c r="N27" s="11" t="n">
        <v>0</v>
      </c>
      <c r="O27" s="11" t="s">
        <v>78</v>
      </c>
      <c r="P27" s="18"/>
      <c r="Q27" s="18"/>
      <c r="R27" s="18"/>
    </row>
    <row r="28" customFormat="false" ht="33.55" hidden="false" customHeight="true" outlineLevel="0" collapsed="false">
      <c r="A28" s="11" t="s">
        <v>80</v>
      </c>
      <c r="B28" s="12" t="n">
        <v>26000.07</v>
      </c>
      <c r="C28" s="12" t="n">
        <v>3380</v>
      </c>
      <c r="D28" s="12" t="n">
        <v>0</v>
      </c>
      <c r="E28" s="12" t="n">
        <f aca="false">B28-C28</f>
        <v>22620.07</v>
      </c>
      <c r="F28" s="12" t="n">
        <v>7852.02</v>
      </c>
      <c r="G28" s="13" t="s">
        <v>81</v>
      </c>
      <c r="H28" s="14" t="n">
        <v>10000</v>
      </c>
      <c r="I28" s="23" t="s">
        <v>82</v>
      </c>
      <c r="J28" s="17" t="s">
        <v>78</v>
      </c>
      <c r="K28" s="17" t="s">
        <v>83</v>
      </c>
      <c r="L28" s="17" t="s">
        <v>78</v>
      </c>
      <c r="M28" s="17" t="s">
        <v>84</v>
      </c>
      <c r="N28" s="17" t="s">
        <v>85</v>
      </c>
      <c r="O28" s="17" t="s">
        <v>86</v>
      </c>
      <c r="P28" s="18" t="n">
        <f aca="false">E28</f>
        <v>22620.07</v>
      </c>
      <c r="Q28" s="18" t="n">
        <v>0</v>
      </c>
      <c r="R28" s="18" t="n">
        <v>3020</v>
      </c>
    </row>
    <row r="29" customFormat="false" ht="23.1" hidden="false" customHeight="false" outlineLevel="0" collapsed="false">
      <c r="A29" s="11"/>
      <c r="B29" s="12"/>
      <c r="C29" s="12"/>
      <c r="D29" s="12"/>
      <c r="E29" s="12"/>
      <c r="F29" s="12"/>
      <c r="G29" s="13" t="s">
        <v>87</v>
      </c>
      <c r="H29" s="14" t="n">
        <v>12620.07</v>
      </c>
      <c r="I29" s="15" t="s">
        <v>22</v>
      </c>
      <c r="J29" s="17"/>
      <c r="K29" s="17"/>
      <c r="L29" s="17"/>
      <c r="M29" s="11" t="s">
        <v>78</v>
      </c>
      <c r="N29" s="11" t="n">
        <v>0</v>
      </c>
      <c r="O29" s="11" t="s">
        <v>78</v>
      </c>
      <c r="P29" s="18"/>
      <c r="Q29" s="18"/>
      <c r="R29" s="18"/>
    </row>
    <row r="30" customFormat="false" ht="23.85" hidden="false" customHeight="true" outlineLevel="0" collapsed="false">
      <c r="A30" s="20" t="s">
        <v>88</v>
      </c>
      <c r="B30" s="12" t="n">
        <v>42500.07</v>
      </c>
      <c r="C30" s="12" t="n">
        <v>5525</v>
      </c>
      <c r="D30" s="12" t="n">
        <v>0</v>
      </c>
      <c r="E30" s="12" t="n">
        <f aca="false">B30-C30</f>
        <v>36975.07</v>
      </c>
      <c r="F30" s="12" t="n">
        <v>12835.02</v>
      </c>
      <c r="G30" s="13" t="s">
        <v>89</v>
      </c>
      <c r="H30" s="14" t="n">
        <v>14355</v>
      </c>
      <c r="I30" s="15" t="s">
        <v>22</v>
      </c>
      <c r="J30" s="17" t="s">
        <v>78</v>
      </c>
      <c r="K30" s="17" t="s">
        <v>83</v>
      </c>
      <c r="L30" s="17" t="s">
        <v>78</v>
      </c>
      <c r="M30" s="17" t="s">
        <v>90</v>
      </c>
      <c r="N30" s="17" t="s">
        <v>91</v>
      </c>
      <c r="O30" s="11" t="s">
        <v>26</v>
      </c>
      <c r="P30" s="18" t="n">
        <v>15355</v>
      </c>
      <c r="Q30" s="18" t="n">
        <v>0</v>
      </c>
      <c r="R30" s="18" t="n">
        <f aca="false">N31+N30</f>
        <v>8516.99</v>
      </c>
    </row>
    <row r="31" customFormat="false" ht="32.8" hidden="false" customHeight="true" outlineLevel="0" collapsed="false">
      <c r="A31" s="20"/>
      <c r="B31" s="12"/>
      <c r="C31" s="12"/>
      <c r="D31" s="12"/>
      <c r="E31" s="12"/>
      <c r="F31" s="12"/>
      <c r="G31" s="22" t="s">
        <v>92</v>
      </c>
      <c r="H31" s="14" t="n">
        <v>1000</v>
      </c>
      <c r="I31" s="23" t="s">
        <v>82</v>
      </c>
      <c r="J31" s="17"/>
      <c r="K31" s="17"/>
      <c r="L31" s="17"/>
      <c r="M31" s="17" t="s">
        <v>84</v>
      </c>
      <c r="N31" s="17" t="s">
        <v>93</v>
      </c>
      <c r="O31" s="17" t="s">
        <v>86</v>
      </c>
      <c r="P31" s="18"/>
      <c r="Q31" s="18"/>
      <c r="R31" s="18"/>
    </row>
    <row r="32" customFormat="false" ht="22.35" hidden="false" customHeight="false" outlineLevel="0" collapsed="false">
      <c r="A32" s="20"/>
      <c r="B32" s="12"/>
      <c r="C32" s="12"/>
      <c r="D32" s="12"/>
      <c r="E32" s="12"/>
      <c r="F32" s="12"/>
      <c r="G32" s="22"/>
      <c r="H32" s="14" t="n">
        <v>9000</v>
      </c>
      <c r="I32" s="15" t="s">
        <v>55</v>
      </c>
      <c r="J32" s="17"/>
      <c r="K32" s="17"/>
      <c r="L32" s="17"/>
      <c r="M32" s="17" t="s">
        <v>94</v>
      </c>
      <c r="N32" s="17" t="s">
        <v>95</v>
      </c>
      <c r="O32" s="11" t="s">
        <v>56</v>
      </c>
      <c r="P32" s="18"/>
      <c r="Q32" s="18"/>
      <c r="R32" s="18"/>
    </row>
    <row r="33" customFormat="false" ht="32.8" hidden="false" customHeight="false" outlineLevel="0" collapsed="false">
      <c r="A33" s="20"/>
      <c r="B33" s="12"/>
      <c r="C33" s="12"/>
      <c r="D33" s="12"/>
      <c r="E33" s="12"/>
      <c r="F33" s="12"/>
      <c r="G33" s="13" t="s">
        <v>96</v>
      </c>
      <c r="H33" s="14" t="n">
        <v>12620.07</v>
      </c>
      <c r="I33" s="15" t="s">
        <v>55</v>
      </c>
      <c r="J33" s="17"/>
      <c r="K33" s="17"/>
      <c r="L33" s="17"/>
      <c r="M33" s="17" t="s">
        <v>97</v>
      </c>
      <c r="N33" s="17" t="s">
        <v>98</v>
      </c>
      <c r="O33" s="11" t="s">
        <v>56</v>
      </c>
      <c r="P33" s="18"/>
      <c r="Q33" s="18"/>
      <c r="R33" s="18"/>
    </row>
    <row r="34" customFormat="false" ht="23.85" hidden="false" customHeight="true" outlineLevel="0" collapsed="false">
      <c r="A34" s="11" t="s">
        <v>99</v>
      </c>
      <c r="B34" s="12" t="n">
        <v>26000.07</v>
      </c>
      <c r="C34" s="12" t="n">
        <v>3380</v>
      </c>
      <c r="D34" s="12" t="n">
        <v>0</v>
      </c>
      <c r="E34" s="12" t="n">
        <f aca="false">B34-C34</f>
        <v>22620.07</v>
      </c>
      <c r="F34" s="12" t="n">
        <v>7852.02</v>
      </c>
      <c r="G34" s="13" t="s">
        <v>100</v>
      </c>
      <c r="H34" s="14" t="n">
        <v>22620.07</v>
      </c>
      <c r="I34" s="23" t="s">
        <v>55</v>
      </c>
      <c r="J34" s="17" t="s">
        <v>101</v>
      </c>
      <c r="K34" s="17" t="s">
        <v>102</v>
      </c>
      <c r="L34" s="17" t="s">
        <v>55</v>
      </c>
      <c r="M34" s="11" t="s">
        <v>78</v>
      </c>
      <c r="N34" s="11" t="n">
        <v>0</v>
      </c>
      <c r="O34" s="11" t="s">
        <v>78</v>
      </c>
      <c r="P34" s="18" t="n">
        <v>-14355</v>
      </c>
      <c r="Q34" s="18" t="n">
        <v>0</v>
      </c>
      <c r="R34" s="18"/>
    </row>
    <row r="35" customFormat="false" ht="23.85" hidden="false" customHeight="true" outlineLevel="0" collapsed="false">
      <c r="A35" s="11"/>
      <c r="B35" s="12"/>
      <c r="C35" s="12"/>
      <c r="D35" s="12"/>
      <c r="E35" s="12"/>
      <c r="F35" s="12"/>
      <c r="G35" s="22" t="s">
        <v>103</v>
      </c>
      <c r="H35" s="14" t="n">
        <v>-14355</v>
      </c>
      <c r="I35" s="23" t="s">
        <v>22</v>
      </c>
      <c r="J35" s="17"/>
      <c r="K35" s="17"/>
      <c r="L35" s="17"/>
      <c r="M35" s="11" t="s">
        <v>78</v>
      </c>
      <c r="N35" s="11" t="n">
        <v>0</v>
      </c>
      <c r="O35" s="11" t="s">
        <v>78</v>
      </c>
      <c r="P35" s="18"/>
      <c r="Q35" s="18"/>
      <c r="R35" s="18"/>
    </row>
    <row r="36" customFormat="false" ht="22.35" hidden="false" customHeight="false" outlineLevel="0" collapsed="false">
      <c r="A36" s="11"/>
      <c r="B36" s="12"/>
      <c r="C36" s="12"/>
      <c r="D36" s="12"/>
      <c r="E36" s="12"/>
      <c r="F36" s="12"/>
      <c r="G36" s="22"/>
      <c r="H36" s="14" t="n">
        <v>14355</v>
      </c>
      <c r="I36" s="23" t="s">
        <v>55</v>
      </c>
      <c r="J36" s="17"/>
      <c r="K36" s="17"/>
      <c r="L36" s="17"/>
      <c r="M36" s="11" t="s">
        <v>78</v>
      </c>
      <c r="N36" s="11" t="n">
        <v>0</v>
      </c>
      <c r="O36" s="11" t="s">
        <v>78</v>
      </c>
      <c r="P36" s="18"/>
      <c r="Q36" s="18"/>
      <c r="R36" s="18"/>
    </row>
    <row r="37" customFormat="false" ht="13.8" hidden="false" customHeight="false" outlineLevel="0" collapsed="false">
      <c r="A37" s="24" t="s">
        <v>104</v>
      </c>
      <c r="B37" s="25" t="n">
        <f aca="false">SUM(B9:B36)</f>
        <v>438426.22</v>
      </c>
      <c r="C37" s="25" t="n">
        <f aca="false">SUM(C9:C36)</f>
        <v>50382</v>
      </c>
      <c r="D37" s="25" t="n">
        <f aca="false">SUM(D9:D36)</f>
        <v>50880</v>
      </c>
      <c r="E37" s="26" t="n">
        <f aca="false">SUM(E9:E36)</f>
        <v>337164.22</v>
      </c>
      <c r="F37" s="27" t="n">
        <f aca="false">SUM(F9:F36)+0.01</f>
        <v>132404.72</v>
      </c>
      <c r="G37" s="24" t="s">
        <v>104</v>
      </c>
      <c r="H37" s="25" t="n">
        <f aca="false">SUM(H9:H36)</f>
        <v>337164.22</v>
      </c>
      <c r="I37" s="28"/>
      <c r="J37" s="28"/>
      <c r="K37" s="25" t="n">
        <f aca="false">K9+K11+K13+K15+K17+K20+K21+K22+K23+K24+K25+K26+K28+K30+K34</f>
        <v>101918</v>
      </c>
      <c r="L37" s="28"/>
      <c r="M37" s="28"/>
      <c r="N37" s="25" t="n">
        <f aca="false">N9+N11+N13+N15+N17+N20+N21+N22+N23+N24+N25+N26+N28+N30+N4+N31+N315+N32+N33</f>
        <v>132404.72</v>
      </c>
      <c r="O37" s="28"/>
      <c r="P37" s="25" t="n">
        <f aca="false">SUM(P9:P36)</f>
        <v>33620.07</v>
      </c>
      <c r="Q37" s="25" t="n">
        <f aca="false">SUM(Q9:Q36)</f>
        <v>50880</v>
      </c>
      <c r="R37" s="25" t="n">
        <f aca="false">SUM(R9:R36)</f>
        <v>26902.75</v>
      </c>
    </row>
    <row r="38" customFormat="false" ht="13.8" hidden="false" customHeight="false" outlineLevel="0" collapsed="false">
      <c r="A38" s="29"/>
      <c r="B38" s="30"/>
      <c r="C38" s="30"/>
      <c r="D38" s="30"/>
      <c r="E38" s="30"/>
      <c r="F38" s="31"/>
      <c r="G38" s="29"/>
      <c r="H38" s="30"/>
      <c r="I38" s="32"/>
      <c r="J38" s="32"/>
      <c r="K38" s="30"/>
      <c r="L38" s="32"/>
      <c r="M38" s="32"/>
      <c r="N38" s="30"/>
      <c r="O38" s="32"/>
      <c r="P38" s="30"/>
      <c r="Q38" s="30"/>
      <c r="R38" s="30"/>
    </row>
    <row r="39" customFormat="false" ht="13.8" hidden="false" customHeight="false" outlineLevel="0" collapsed="false">
      <c r="G39" s="33" t="s">
        <v>105</v>
      </c>
      <c r="H39" s="34" t="n">
        <v>303544.15</v>
      </c>
      <c r="I39" s="35" t="s">
        <v>55</v>
      </c>
      <c r="J39" s="36"/>
      <c r="K39" s="34" t="n">
        <v>51038</v>
      </c>
      <c r="L39" s="35" t="s">
        <v>55</v>
      </c>
      <c r="M39" s="35"/>
      <c r="N39" s="35"/>
      <c r="O39" s="35"/>
      <c r="P39" s="37"/>
      <c r="Q39" s="37"/>
      <c r="R39" s="37"/>
      <c r="S39" s="38"/>
    </row>
    <row r="40" customFormat="false" ht="13.8" hidden="false" customHeight="false" outlineLevel="0" collapsed="false">
      <c r="G40" s="39"/>
      <c r="H40" s="34" t="n">
        <v>11000</v>
      </c>
      <c r="I40" s="35" t="s">
        <v>82</v>
      </c>
      <c r="J40" s="36"/>
      <c r="K40" s="40" t="n">
        <v>0</v>
      </c>
      <c r="L40" s="35" t="s">
        <v>82</v>
      </c>
      <c r="M40" s="35"/>
      <c r="N40" s="35"/>
      <c r="O40" s="35"/>
      <c r="P40" s="37"/>
      <c r="Q40" s="37"/>
      <c r="R40" s="37"/>
      <c r="S40" s="38"/>
    </row>
    <row r="41" customFormat="false" ht="13.8" hidden="false" customHeight="false" outlineLevel="0" collapsed="false">
      <c r="G41" s="39"/>
      <c r="H41" s="34" t="n">
        <v>22620.07</v>
      </c>
      <c r="I41" s="35" t="s">
        <v>22</v>
      </c>
      <c r="J41" s="36"/>
      <c r="K41" s="34" t="n">
        <v>50880</v>
      </c>
      <c r="L41" s="35" t="s">
        <v>22</v>
      </c>
      <c r="M41" s="35"/>
      <c r="N41" s="35"/>
      <c r="O41" s="35"/>
      <c r="P41" s="37"/>
      <c r="Q41" s="37"/>
      <c r="R41" s="37"/>
      <c r="S41" s="38"/>
    </row>
    <row r="42" customFormat="false" ht="13.8" hidden="false" customHeight="false" outlineLevel="0" collapsed="false">
      <c r="G42" s="38"/>
      <c r="H42" s="37"/>
      <c r="I42" s="41"/>
      <c r="J42" s="37"/>
      <c r="K42" s="37"/>
      <c r="L42" s="41"/>
      <c r="M42" s="41"/>
      <c r="N42" s="41"/>
      <c r="O42" s="41"/>
      <c r="P42" s="37"/>
      <c r="Q42" s="37"/>
      <c r="R42" s="37"/>
      <c r="S42" s="38"/>
    </row>
    <row r="43" customFormat="false" ht="13.8" hidden="false" customHeight="false" outlineLevel="0" collapsed="false">
      <c r="G43" s="33" t="s">
        <v>106</v>
      </c>
      <c r="H43" s="42"/>
      <c r="I43" s="41"/>
      <c r="J43" s="37"/>
      <c r="K43" s="37"/>
      <c r="L43" s="33" t="s">
        <v>107</v>
      </c>
      <c r="M43" s="42"/>
      <c r="N43" s="41"/>
      <c r="O43" s="37"/>
      <c r="P43" s="37"/>
      <c r="S43" s="38"/>
    </row>
    <row r="44" customFormat="false" ht="13.8" hidden="false" customHeight="false" outlineLevel="0" collapsed="false">
      <c r="G44" s="43" t="s">
        <v>108</v>
      </c>
      <c r="H44" s="37"/>
      <c r="I44" s="41"/>
      <c r="J44" s="37"/>
      <c r="K44" s="37"/>
      <c r="L44" s="43" t="s">
        <v>109</v>
      </c>
      <c r="M44" s="37"/>
      <c r="N44" s="41"/>
      <c r="O44" s="37"/>
      <c r="P44" s="37"/>
      <c r="S44" s="38"/>
    </row>
    <row r="45" customFormat="false" ht="13.8" hidden="false" customHeight="false" outlineLevel="0" collapsed="false">
      <c r="G45" s="43" t="s">
        <v>110</v>
      </c>
      <c r="H45" s="37"/>
      <c r="I45" s="41"/>
      <c r="J45" s="37"/>
      <c r="K45" s="37"/>
      <c r="L45" s="43" t="s">
        <v>111</v>
      </c>
      <c r="M45" s="37"/>
      <c r="N45" s="41"/>
      <c r="O45" s="37"/>
      <c r="P45" s="37"/>
      <c r="S45" s="38"/>
    </row>
    <row r="46" customFormat="false" ht="13.8" hidden="false" customHeight="false" outlineLevel="0" collapsed="false">
      <c r="G46" s="38"/>
      <c r="H46" s="37"/>
      <c r="I46" s="41"/>
      <c r="J46" s="37"/>
      <c r="K46" s="37"/>
      <c r="L46" s="41"/>
      <c r="M46" s="41"/>
      <c r="N46" s="41"/>
      <c r="O46" s="41"/>
      <c r="P46" s="37"/>
      <c r="Q46" s="37"/>
      <c r="R46" s="37"/>
      <c r="S46" s="38"/>
    </row>
    <row r="47" customFormat="false" ht="13.8" hidden="false" customHeight="false" outlineLevel="0" collapsed="false">
      <c r="G47" s="38"/>
      <c r="H47" s="37"/>
      <c r="I47" s="41"/>
      <c r="J47" s="37"/>
      <c r="K47" s="37"/>
      <c r="L47" s="41"/>
      <c r="M47" s="41"/>
      <c r="N47" s="41"/>
      <c r="O47" s="41"/>
      <c r="P47" s="37"/>
      <c r="Q47" s="37"/>
      <c r="R47" s="37"/>
      <c r="S47" s="38"/>
    </row>
    <row r="48" customFormat="false" ht="13.8" hidden="false" customHeight="false" outlineLevel="0" collapsed="false">
      <c r="G48" s="38"/>
      <c r="H48" s="44"/>
      <c r="I48" s="45"/>
      <c r="J48" s="44"/>
      <c r="K48" s="44"/>
      <c r="L48" s="45"/>
      <c r="M48" s="45"/>
      <c r="N48" s="45"/>
      <c r="O48" s="45"/>
      <c r="P48" s="44"/>
      <c r="Q48" s="44"/>
      <c r="R48" s="44"/>
      <c r="S48" s="38"/>
    </row>
    <row r="49" customFormat="false" ht="13.8" hidden="false" customHeight="false" outlineLevel="0" collapsed="false">
      <c r="G49" s="38"/>
      <c r="H49" s="44"/>
      <c r="I49" s="45"/>
      <c r="J49" s="44"/>
      <c r="K49" s="44"/>
      <c r="L49" s="44"/>
      <c r="M49" s="44"/>
      <c r="N49" s="44"/>
      <c r="O49" s="44"/>
      <c r="P49" s="44"/>
      <c r="Q49" s="44"/>
      <c r="R49" s="44"/>
      <c r="S49" s="38"/>
    </row>
    <row r="50" customFormat="false" ht="13.8" hidden="false" customHeight="false" outlineLevel="0" collapsed="false">
      <c r="G50" s="38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38"/>
    </row>
    <row r="51" customFormat="false" ht="13.8" hidden="false" customHeight="false" outlineLevel="0" collapsed="false">
      <c r="G51" s="38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38"/>
    </row>
    <row r="52" customFormat="false" ht="13.8" hidden="false" customHeight="false" outlineLevel="0" collapsed="false"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customFormat="false" ht="13.8" hidden="false" customHeight="false" outlineLevel="0" collapsed="false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customFormat="false" ht="13.8" hidden="false" customHeight="false" outlineLevel="0" collapsed="false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</sheetData>
  <mergeCells count="142">
    <mergeCell ref="N1:R1"/>
    <mergeCell ref="A3:R3"/>
    <mergeCell ref="A5:A7"/>
    <mergeCell ref="B5:F5"/>
    <mergeCell ref="G5:I6"/>
    <mergeCell ref="J5:L6"/>
    <mergeCell ref="M5:O6"/>
    <mergeCell ref="P5:P7"/>
    <mergeCell ref="Q5:Q7"/>
    <mergeCell ref="R5:R7"/>
    <mergeCell ref="B6:B7"/>
    <mergeCell ref="C6:C7"/>
    <mergeCell ref="D6:D7"/>
    <mergeCell ref="E6:E7"/>
    <mergeCell ref="F6:F7"/>
    <mergeCell ref="A9:A10"/>
    <mergeCell ref="B9:B10"/>
    <mergeCell ref="C9:C10"/>
    <mergeCell ref="D9:D10"/>
    <mergeCell ref="E9:E10"/>
    <mergeCell ref="F9:F10"/>
    <mergeCell ref="J9:J10"/>
    <mergeCell ref="K9:K10"/>
    <mergeCell ref="M9:M10"/>
    <mergeCell ref="N9:N10"/>
    <mergeCell ref="P9:P10"/>
    <mergeCell ref="Q9:Q10"/>
    <mergeCell ref="R9:R10"/>
    <mergeCell ref="A11:A12"/>
    <mergeCell ref="B11:B12"/>
    <mergeCell ref="C11:C12"/>
    <mergeCell ref="D11:D12"/>
    <mergeCell ref="E11:E12"/>
    <mergeCell ref="F11:F12"/>
    <mergeCell ref="J11:J12"/>
    <mergeCell ref="K11:K12"/>
    <mergeCell ref="M11:M12"/>
    <mergeCell ref="N11:N12"/>
    <mergeCell ref="P11:P12"/>
    <mergeCell ref="Q11:Q12"/>
    <mergeCell ref="R11:R12"/>
    <mergeCell ref="A13:A14"/>
    <mergeCell ref="B13:B14"/>
    <mergeCell ref="C13:C14"/>
    <mergeCell ref="D13:D14"/>
    <mergeCell ref="E13:E14"/>
    <mergeCell ref="F13:F14"/>
    <mergeCell ref="J13:J14"/>
    <mergeCell ref="K13:K14"/>
    <mergeCell ref="M13:M14"/>
    <mergeCell ref="N13:N14"/>
    <mergeCell ref="P13:P14"/>
    <mergeCell ref="Q13:Q14"/>
    <mergeCell ref="R13:R14"/>
    <mergeCell ref="A15:A16"/>
    <mergeCell ref="B15:B16"/>
    <mergeCell ref="C15:C16"/>
    <mergeCell ref="D15:D16"/>
    <mergeCell ref="E15:E16"/>
    <mergeCell ref="F15:F16"/>
    <mergeCell ref="J15:J16"/>
    <mergeCell ref="K15:K16"/>
    <mergeCell ref="M15:M16"/>
    <mergeCell ref="N15:N16"/>
    <mergeCell ref="P15:P16"/>
    <mergeCell ref="Q15:Q16"/>
    <mergeCell ref="R15:R16"/>
    <mergeCell ref="A17:A19"/>
    <mergeCell ref="B17:B19"/>
    <mergeCell ref="C17:C19"/>
    <mergeCell ref="D17:D19"/>
    <mergeCell ref="E17:E19"/>
    <mergeCell ref="F17:F19"/>
    <mergeCell ref="J17:J19"/>
    <mergeCell ref="K17:K19"/>
    <mergeCell ref="M17:M19"/>
    <mergeCell ref="N17:N19"/>
    <mergeCell ref="P17:P19"/>
    <mergeCell ref="Q17:Q19"/>
    <mergeCell ref="R17:R19"/>
    <mergeCell ref="A20:A23"/>
    <mergeCell ref="B20:B23"/>
    <mergeCell ref="C20:C23"/>
    <mergeCell ref="D20:D23"/>
    <mergeCell ref="E20:E23"/>
    <mergeCell ref="F20:F23"/>
    <mergeCell ref="G20:G21"/>
    <mergeCell ref="J20:J21"/>
    <mergeCell ref="M20:M21"/>
    <mergeCell ref="P22:P23"/>
    <mergeCell ref="Q22:Q23"/>
    <mergeCell ref="R22:R23"/>
    <mergeCell ref="A26:A27"/>
    <mergeCell ref="B26:B27"/>
    <mergeCell ref="C26:C27"/>
    <mergeCell ref="D26:D27"/>
    <mergeCell ref="E26:E27"/>
    <mergeCell ref="F26:F27"/>
    <mergeCell ref="J26:J27"/>
    <mergeCell ref="K26:K27"/>
    <mergeCell ref="L26:L27"/>
    <mergeCell ref="P26:P27"/>
    <mergeCell ref="Q26:Q27"/>
    <mergeCell ref="R26:R27"/>
    <mergeCell ref="A28:A29"/>
    <mergeCell ref="B28:B29"/>
    <mergeCell ref="C28:C29"/>
    <mergeCell ref="D28:D29"/>
    <mergeCell ref="E28:E29"/>
    <mergeCell ref="F28:F29"/>
    <mergeCell ref="J28:J29"/>
    <mergeCell ref="K28:K29"/>
    <mergeCell ref="L28:L29"/>
    <mergeCell ref="P28:P29"/>
    <mergeCell ref="Q28:Q29"/>
    <mergeCell ref="R28:R29"/>
    <mergeCell ref="A30:A33"/>
    <mergeCell ref="B30:B33"/>
    <mergeCell ref="C30:C33"/>
    <mergeCell ref="D30:D33"/>
    <mergeCell ref="E30:E33"/>
    <mergeCell ref="F30:F33"/>
    <mergeCell ref="J30:J33"/>
    <mergeCell ref="K30:K33"/>
    <mergeCell ref="L30:L33"/>
    <mergeCell ref="P30:P33"/>
    <mergeCell ref="Q30:Q33"/>
    <mergeCell ref="R30:R33"/>
    <mergeCell ref="G31:G32"/>
    <mergeCell ref="A34:A36"/>
    <mergeCell ref="B34:B36"/>
    <mergeCell ref="C34:C36"/>
    <mergeCell ref="D34:D36"/>
    <mergeCell ref="E34:E36"/>
    <mergeCell ref="F34:F36"/>
    <mergeCell ref="J34:J36"/>
    <mergeCell ref="K34:K36"/>
    <mergeCell ref="L34:L36"/>
    <mergeCell ref="P34:P36"/>
    <mergeCell ref="Q34:Q36"/>
    <mergeCell ref="R34:R36"/>
    <mergeCell ref="G35:G36"/>
  </mergeCells>
  <printOptions headings="false" gridLines="false" gridLinesSet="true" horizontalCentered="false" verticalCentered="false"/>
  <pageMargins left="1.18125" right="0.196527777777778" top="0.492361111111111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8595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2023-05-31T09:00:47Z</cp:lastPrinted>
  <dcterms:modified xsi:type="dcterms:W3CDTF">2024-05-17T10:37:23Z</dcterms:modified>
  <cp:revision>653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