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470" yWindow="0" windowWidth="14520" windowHeight="12330" firstSheet="1" activeTab="1"/>
  </bookViews>
  <sheets>
    <sheet name="Кондопога" sheetId="1" state="hidden" r:id="rId1"/>
    <sheet name="лист1" sheetId="2" r:id="rId2"/>
  </sheets>
  <externalReferences>
    <externalReference r:id="rId3"/>
    <externalReference r:id="rId4"/>
  </externalReferences>
  <definedNames>
    <definedName name="_xlnm._FilterDatabase" localSheetId="0" hidden="1">Кондопога!$A$5:$CG$84</definedName>
    <definedName name="_xlnm._FilterDatabase" localSheetId="1" hidden="1">лист1!$A$7:$AO$127</definedName>
    <definedName name="Z_81923489_20D5_4880_AD7A_C6CE8268D588_.wvu.Cols" localSheetId="0" hidden="1">Кондопога!#REF!</definedName>
    <definedName name="Z_81923489_20D5_4880_AD7A_C6CE8268D588_.wvu.FilterData" localSheetId="0" hidden="1">Кондопога!$A$5:$AE$5</definedName>
    <definedName name="Z_81923489_20D5_4880_AD7A_C6CE8268D588_.wvu.Rows" localSheetId="0" hidden="1">Кондопога!$1:$1,Кондопога!#REF!</definedName>
    <definedName name="_xlnm.Print_Titles" localSheetId="0">Кондопога!$K:$K,Кондопога!$3:$5</definedName>
  </definedNames>
  <calcPr calcId="145621"/>
</workbook>
</file>

<file path=xl/calcChain.xml><?xml version="1.0" encoding="utf-8"?>
<calcChain xmlns="http://schemas.openxmlformats.org/spreadsheetml/2006/main">
  <c r="AC13" i="2" l="1"/>
  <c r="AW27" i="2" l="1"/>
  <c r="AL37" i="2" l="1"/>
  <c r="AL33" i="2"/>
  <c r="AL61" i="2" l="1"/>
  <c r="AL58" i="2"/>
  <c r="AL52" i="2"/>
  <c r="AL115" i="2" l="1"/>
  <c r="AL74" i="2" l="1"/>
  <c r="AY5" i="2" l="1"/>
  <c r="CL5" i="2" l="1"/>
  <c r="CM5" i="2" s="1"/>
  <c r="CN5" i="2" s="1"/>
  <c r="CO5" i="2" s="1"/>
  <c r="CP5" i="2" s="1"/>
  <c r="CQ5" i="2" s="1"/>
  <c r="V5" i="2" l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H5" i="2" s="1"/>
  <c r="AI5" i="2" s="1"/>
  <c r="AJ5" i="2" s="1"/>
  <c r="AK5" i="2" s="1"/>
  <c r="AL5" i="2" s="1"/>
  <c r="AM5" i="2" s="1"/>
  <c r="AN5" i="2" s="1"/>
  <c r="AO5" i="2" s="1"/>
  <c r="AQ5" i="2" s="1"/>
  <c r="AR5" i="2" s="1"/>
  <c r="AS5" i="2" s="1"/>
  <c r="AT5" i="2" s="1"/>
  <c r="AU5" i="2" s="1"/>
  <c r="AV5" i="2" s="1"/>
  <c r="AZ5" i="2" s="1"/>
  <c r="BA5" i="2" s="1"/>
  <c r="BB5" i="2" s="1"/>
  <c r="BC5" i="2" s="1"/>
  <c r="BD5" i="2" s="1"/>
  <c r="BE5" i="2" s="1"/>
  <c r="BF5" i="2" s="1"/>
  <c r="BG5" i="2" s="1"/>
  <c r="BJ5" i="2" s="1"/>
  <c r="BK5" i="2" s="1"/>
  <c r="BL5" i="2" s="1"/>
  <c r="BM5" i="2" s="1"/>
  <c r="BN5" i="2" s="1"/>
  <c r="BP5" i="2" s="1"/>
  <c r="BQ5" i="2" s="1"/>
  <c r="BR5" i="2" s="1"/>
  <c r="BT5" i="2" s="1"/>
  <c r="BU5" i="2" s="1"/>
  <c r="BV5" i="2" s="1"/>
  <c r="BW5" i="2" s="1"/>
  <c r="BY5" i="2" s="1"/>
  <c r="BZ5" i="2" s="1"/>
  <c r="CA5" i="2" s="1"/>
  <c r="CB5" i="2" s="1"/>
  <c r="CC5" i="2" s="1"/>
  <c r="CE5" i="2" s="1"/>
  <c r="CF5" i="2" s="1"/>
  <c r="CG5" i="2" s="1"/>
  <c r="CH5" i="2" s="1"/>
  <c r="CI5" i="2" s="1"/>
  <c r="CJ5" i="2" s="1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W5" i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BY5" i="1" s="1"/>
  <c r="BZ5" i="1" s="1"/>
  <c r="CA5" i="1" s="1"/>
  <c r="CB5" i="1" s="1"/>
  <c r="CC5" i="1" s="1"/>
  <c r="CD5" i="1" s="1"/>
  <c r="CE5" i="1" s="1"/>
  <c r="CF5" i="1" s="1"/>
  <c r="CG5" i="1" s="1"/>
  <c r="V5" i="1"/>
  <c r="B5" i="1"/>
  <c r="C5" i="1" s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</calcChain>
</file>

<file path=xl/sharedStrings.xml><?xml version="1.0" encoding="utf-8"?>
<sst xmlns="http://schemas.openxmlformats.org/spreadsheetml/2006/main" count="3887" uniqueCount="303">
  <si>
    <t>Перечень налоговых расходов ОМСУ</t>
  </si>
  <si>
    <t>Информация субъекта</t>
  </si>
  <si>
    <t xml:space="preserve">оценка и прогноз субъекта РФ  </t>
  </si>
  <si>
    <t>данные ФНС России</t>
  </si>
  <si>
    <t>№ п/п</t>
  </si>
  <si>
    <t>Наименование муниципального образования</t>
  </si>
  <si>
    <t>НПА устанавливающий льготу</t>
  </si>
  <si>
    <t>Реквизиты норм НПА, устанавливающего льготу</t>
  </si>
  <si>
    <t>Условие предоставления налоговых льгот, освобождений и иных преференций</t>
  </si>
  <si>
    <t>Целевая категория плательщиков налогов, для которых предусмотрены налоговые льготы, освобождения и иные преференции</t>
  </si>
  <si>
    <t>Даты вступления в силу положений НПА, устанавливающих налоговые льготы, освобождения и иные преференции</t>
  </si>
  <si>
    <t>Даты начала действия, предоставленного НПА субъектов РФ, права на налоговые льготы, освобождения и иные преференции</t>
  </si>
  <si>
    <t xml:space="preserve">Период действия налоговых льгот, освобождений и иных преференций </t>
  </si>
  <si>
    <t xml:space="preserve">Дата прекращения действия налоговых льгот, освобождений и иных преференций </t>
  </si>
  <si>
    <t xml:space="preserve">Наименование налоговых льгот, освобождений и иных преференций
</t>
  </si>
  <si>
    <t>Целевая категория налоговой льготы</t>
  </si>
  <si>
    <t>Цели предоставления налоговых льгот, освобождений и иных преференции</t>
  </si>
  <si>
    <t>Наименования налогов, по которым предусматриваются налоговые льготы, освобождение и иные преференции</t>
  </si>
  <si>
    <t>Вид налоговой льготы</t>
  </si>
  <si>
    <t>Размер налоговой ставки, в пределах которой предоставляются налоговые льготы, освобождения и иные преференции</t>
  </si>
  <si>
    <t>Куратор налогового расхода</t>
  </si>
  <si>
    <t xml:space="preserve">Наименование муниципальных  программ, наименования нормативных правовых актов, определяющих цели социально-экономической политики муниципального образования, не относящиеся к государственным программам муниципального образования, в целях реализации которых предоставляются налоговые льготы, освобождения и иные преференции для налогоплательщиков </t>
  </si>
  <si>
    <t xml:space="preserve">Наименование структурных элементов муниципальных программ муниципального образования в целях реализации которых предоставляются налоговые льготы, освобождения и иные преференции для налогоплательщиков </t>
  </si>
  <si>
    <t>Целевой показатель (индикатор) в связи с предоставлением налоговых льгот, освобождений и иных преференций (1, 2, 3 и т.д.)</t>
  </si>
  <si>
    <t>Значения целевого показателя (индикатор) в связи с предоставлением налоговых льгот, освобождений и иных преференций  (1, 2, 3 и т.д.)</t>
  </si>
  <si>
    <t>Прогнозные (оценочные) значения показателей (индикаторов) в связи с предоставлением налоговых льгот, освобождений и иных преференций</t>
  </si>
  <si>
    <t xml:space="preserve">Код ОКВЭД, к которому относится налоговый расход </t>
  </si>
  <si>
    <t>Принадлежность налоговой льготы(налогового расхода) к группе полномочий в соответствии с Методикой распределения дотаций на выравнивание бюджетной обеспеченности субъектов Российской Федерации</t>
  </si>
  <si>
    <t>Плательщик</t>
  </si>
  <si>
    <t>Территориальная принадлежность налоговой льготы (ОЭЗ/ТОСЭР/Моногород)</t>
  </si>
  <si>
    <t xml:space="preserve">Объем налоговых льгот, освобождений 
и иных преференций (тыс. руб) </t>
  </si>
  <si>
    <t>Численность плательщиков налогов и сборов, 
воспользовавшихся налоговой льготой, освобождением и иной преференцией (единиц)</t>
  </si>
  <si>
    <t>Объем налогов, задекларированный для уплаты в консолидированный бюджет муниципального образования плательщиками налогов, имеющими право на налоговые льготы, освобождения и иные преференции (тыс. руб)</t>
  </si>
  <si>
    <r>
      <t>Совокупный бюджетный эффект</t>
    </r>
    <r>
      <rPr>
        <i/>
        <sz val="10"/>
        <rFont val="Times New Roman"/>
        <family val="1"/>
        <charset val="204"/>
      </rPr>
      <t/>
    </r>
  </si>
  <si>
    <t>Эффективность налоговой льготы (да/нет)</t>
  </si>
  <si>
    <t>Эффективность налоговой льготы (комментарии)</t>
  </si>
  <si>
    <t>Получатели стимулирующих налоговых льгот в 2014 году</t>
  </si>
  <si>
    <t>Получатели стимулирующих налоговых льгот в 2015 году</t>
  </si>
  <si>
    <t>Получатели стимулирующих налоговых льгот в 2016 году</t>
  </si>
  <si>
    <t>Получатели стимулирующих налоговых льгот в 2017 году</t>
  </si>
  <si>
    <t>Получатели стимулирующих налоговых льгот в 2018 году</t>
  </si>
  <si>
    <t>отчетный год</t>
  </si>
  <si>
    <t>2013 год</t>
  </si>
  <si>
    <t>2014 год</t>
  </si>
  <si>
    <t>2015 год</t>
  </si>
  <si>
    <t>2016 год</t>
  </si>
  <si>
    <t xml:space="preserve">2017 год </t>
  </si>
  <si>
    <t xml:space="preserve">2018 год </t>
  </si>
  <si>
    <t>2019 год (оценка)</t>
  </si>
  <si>
    <t>2020 год (прогноз)</t>
  </si>
  <si>
    <t>2021 год (прогноз)</t>
  </si>
  <si>
    <t>2022 год (прогноз)</t>
  </si>
  <si>
    <t>2017 год</t>
  </si>
  <si>
    <t>2019 год (прогноз)</t>
  </si>
  <si>
    <t>2018 год</t>
  </si>
  <si>
    <t>Ni (2014)</t>
  </si>
  <si>
    <t>Льгота (2014)</t>
  </si>
  <si>
    <t>База (2013)</t>
  </si>
  <si>
    <t>Ni (2015)</t>
  </si>
  <si>
    <t>Льгота (2015)</t>
  </si>
  <si>
    <t>База (2014)</t>
  </si>
  <si>
    <t>Ni (2016)</t>
  </si>
  <si>
    <t>Льгота (2016)</t>
  </si>
  <si>
    <t>База (2015)</t>
  </si>
  <si>
    <t>Ni (2017)</t>
  </si>
  <si>
    <t>Льгота (2017)</t>
  </si>
  <si>
    <t>База (2016)</t>
  </si>
  <si>
    <t>Ni (2018)</t>
  </si>
  <si>
    <t>Льгота (2018)</t>
  </si>
  <si>
    <t>База (2017)</t>
  </si>
  <si>
    <t xml:space="preserve">Кондопожское городское поселение </t>
  </si>
  <si>
    <t>Решение Совета Кондопожского городского поселения Кондопожского муниципального района Республики Карелия от 27.09.2006 б/н  (в редакциях от 27.06.2007, 20.09.2007, 17.10.2008, 28.11.2008, 17.09.2009, 28.10.2010 №2, 18.11.2010 №4, 20.10.2011 №3, 20.10.2011, №14, 26.09.2013 №6, № 18 от 25.09.2014, № 25 от 20.11.14, №31 от 30.03.2015)</t>
  </si>
  <si>
    <t>ст.3</t>
  </si>
  <si>
    <t>Ветераны Великой Отечественной Войны</t>
  </si>
  <si>
    <t>(2) неограниченный (до даты прекращения действия льготы)</t>
  </si>
  <si>
    <t>(2) не установлено</t>
  </si>
  <si>
    <t>Освобождение от налогообложения отдельных кагорий граждан</t>
  </si>
  <si>
    <t>Социальная</t>
  </si>
  <si>
    <t>поддержка малообеспеченных и социально незащищенных категорий граждан</t>
  </si>
  <si>
    <t>Земельный налог</t>
  </si>
  <si>
    <t>Освобождение от налогообложения</t>
  </si>
  <si>
    <t>10</t>
  </si>
  <si>
    <t>Физические лица</t>
  </si>
  <si>
    <t>Инвалиды Великой Отечественной Войны</t>
  </si>
  <si>
    <t xml:space="preserve">В отношении земельных участки, занятые образовательными организациями, организациями здравоохранения, физической культуры и спорта, культуры, искусства и кинематографии, социальной помощи и социальной защиты населения или предоставленных для строительства объектов образовательных организаций, здравоохранения, физической культуры и спорта, культуры, искусства и кинематографии, социальной помощи и социальной защиты населения </t>
  </si>
  <si>
    <t>Физические лица и юридические лица</t>
  </si>
  <si>
    <t>пониженная ставка 0,3%</t>
  </si>
  <si>
    <t>пониженная ставка</t>
  </si>
  <si>
    <t xml:space="preserve">Физические лица, юридические лица </t>
  </si>
  <si>
    <t>Решение Совета Кондопожского городского поселения Кондопожского муниципального района Республики Карелия от 01.06.2016 №76  (в редакции решения №106 от 06.04.2017 г.)</t>
  </si>
  <si>
    <t>п.4</t>
  </si>
  <si>
    <t>в отношении земельных участток, приобретенных (предоставленных) для обслуживания транспорта</t>
  </si>
  <si>
    <t>Гаражные, гаражно-строительные кооперативы</t>
  </si>
  <si>
    <t>освобождение от налогообложения</t>
  </si>
  <si>
    <t>В отношении Земельных  участков , приобретенных  (предоставленные) для обслуживания жилой застройки - размещения объектов гаражного назначения</t>
  </si>
  <si>
    <t>Решение Совета Кондопожского городского поселения Кондопожского муниципального района Республики Карелия от 01.06.2016 №76  (в редакции решения №106 от 06.04.2017 г., №148 от 28.12.2017)</t>
  </si>
  <si>
    <t>Освобождаются от уплаты налога в течении пяти налоговых периодов, начиная с периода, в котором организация включена в реестр. Освобождение от уплаты налога, исчисленного по ставке 0.3%, в течении пяти налоговых периодов, начиная с шестого налогового периода, в котором организация включена в реестр в отношении земельных участок, расположенных в границах территории опережающего социально-экономического развития "Кондопога"</t>
  </si>
  <si>
    <t xml:space="preserve">организации, получившие статус резидента территории опережающего социально-экономического развития в соответствии с ФЗ от 29.12.2014г № 473-ФЗ "О территориях опережающего социально-экономического развития в РФ" </t>
  </si>
  <si>
    <t>В течение 5 налоговых периодов</t>
  </si>
  <si>
    <t>Стимулирующая</t>
  </si>
  <si>
    <t>Поддержка инвесторов</t>
  </si>
  <si>
    <t>2.6</t>
  </si>
  <si>
    <t>ТОСЭР</t>
  </si>
  <si>
    <t>Решение Совета Кондопожского городского поселения Кондопожского муниципального района Республики Карелия от 01.06.2016 №76  (в редакции решения №106 от 06.04.2017 г., №148 от 28.12.2017, №3 от 09.11.2018)</t>
  </si>
  <si>
    <t>органы местного самоуправления</t>
  </si>
  <si>
    <t>1 год</t>
  </si>
  <si>
    <t>Техническая</t>
  </si>
  <si>
    <t>оптимизация финансовых потоков</t>
  </si>
  <si>
    <t>1.3</t>
  </si>
  <si>
    <t xml:space="preserve">Юридические лица </t>
  </si>
  <si>
    <t xml:space="preserve"> учреждения образования: дошкольного, начального, общего, основного общего, среднего общего, дополнительного</t>
  </si>
  <si>
    <t>1.4</t>
  </si>
  <si>
    <t>Решение Совета Кондопожского городского поселения от 14.11.2016 №91</t>
  </si>
  <si>
    <t>В отношении - жилых домов, жилых помещений;</t>
  </si>
  <si>
    <t>понижение ставки до 0,05%</t>
  </si>
  <si>
    <t xml:space="preserve">Налог на имущество физических лиц </t>
  </si>
  <si>
    <t xml:space="preserve"> В отношении  объектов незавершенного строительства в случае, если проектируемым назначением такого объекта является жилой дом; </t>
  </si>
  <si>
    <t>В отношении  единых недвижимых комплексов, в состав которых входит хотя бы одно жилое помещение (жилой дом)</t>
  </si>
  <si>
    <t>В отношении  гаражей и машино-мест;</t>
  </si>
  <si>
    <t xml:space="preserve">В отношении 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строительства; </t>
  </si>
  <si>
    <t xml:space="preserve">Гирвасское сельское поселение </t>
  </si>
  <si>
    <t>Решение Совета Гирвасского сельского поселения Кондопожского муниципального района Республики Карелия от 12.11.2010 №4</t>
  </si>
  <si>
    <t>ст.4</t>
  </si>
  <si>
    <t>в отношении земельных участков, предоставленных для непосредственного выполнения возложенных на эти учреждения функции</t>
  </si>
  <si>
    <t>муниципальные учреждения, их структурные подразделения, финансируемые из районного бюджета и бюджета сельского поселения</t>
  </si>
  <si>
    <t>ст.5</t>
  </si>
  <si>
    <t xml:space="preserve"> в отношении земельных участков, используемых им для непосредственного выполнения возложенных на эти органы полномочий</t>
  </si>
  <si>
    <t>Решение Совета Гирвасского сельского поселения Кондопожского муниципального района Республики Карелия от 12.10.2016 №1 (в редакции решения №3 от 10.04.2017 г., №1 от 20.04.2017 г.)</t>
  </si>
  <si>
    <t>Герои Советского Союза</t>
  </si>
  <si>
    <t>Герои Российской Федерации</t>
  </si>
  <si>
    <t>полные кавалеры ордена Славы</t>
  </si>
  <si>
    <t>инвалиды с детсва</t>
  </si>
  <si>
    <t>ветераны Великой отечественной войны</t>
  </si>
  <si>
    <t xml:space="preserve"> инвалиды Великой отечественной войны</t>
  </si>
  <si>
    <t>физические лица, получившие лучевую болезнь или ставшие инвалидами в результате испытаний, учений и иных работ, связанных с любыми видами ядерных установок, включая ядерное оружие и космическую технику</t>
  </si>
  <si>
    <t>физические лица, которые воспитывают 3-х и более детей, возрастом до 18 лет</t>
  </si>
  <si>
    <t>Решение Совета Гирвасского сельского поселения Кондопожского муниципального района Республики Карелия от 19.09.2016 №3  (в редакции №1 от 20.04.2017 г.)</t>
  </si>
  <si>
    <t>В отношении земельных участков, Приобретенных (предоставленных) для размещения объектов социального обслуживания, здравоохранения, образования и просвещения, культурного развития, спорта</t>
  </si>
  <si>
    <t>Кончезерское сельское поселение</t>
  </si>
  <si>
    <t>Решение Совета Кончезерского сельского поселения Кондопожского муниципального района Республики Карелия от   25.04.2016 №59  (в редакции реш. №67 от 10.10.2016 г., №75 от 28.12.2016 г.)</t>
  </si>
  <si>
    <t>учреждения культуры и образования</t>
  </si>
  <si>
    <t>Юридические лица</t>
  </si>
  <si>
    <t>Решение Совета Кончезерского сельского поселения Кондопожского муниципального района Республики Карелия от   25.04.2016 №59  (в редакции реш. №67 от 10.10.2016 г., №75 от 28.12.2016 г.,№79 от 27.03.2017)</t>
  </si>
  <si>
    <t>ст.3.1</t>
  </si>
  <si>
    <t>в отношении земельных участков, используемых для исполнения полномочий по решению вопросов местного значения</t>
  </si>
  <si>
    <t>Курортное сельское поселение</t>
  </si>
  <si>
    <t>Решение Совета Курортного сельского поселения Кондопожского муниципального района Республики Карелия от   16.06.2016 №4  (в редакции от 28.03.2017 №2)</t>
  </si>
  <si>
    <t>пп 4 п. 3.1</t>
  </si>
  <si>
    <t>в отношении земельных участков, предоставленных непосредственно для выполнения возложенных на эти учреждения функций</t>
  </si>
  <si>
    <t>учреждения культуры, образования</t>
  </si>
  <si>
    <t>пп 1. 2. 3 п. 3.1</t>
  </si>
  <si>
    <t>ветераны ВОВ</t>
  </si>
  <si>
    <t>инвалиды ВОВ</t>
  </si>
  <si>
    <t>инвалиды I и II группы с детства</t>
  </si>
  <si>
    <t>Земельные участки, приобретенные (предоставленные) для размещения объектов социального обслуживания, здравоохранения, образования и просвещения, культурного развития, спорта</t>
  </si>
  <si>
    <t>Земельные участки, приобретенные (предоставленные) для обслуживания жилой застройки - размещения объектов гаражного назначения</t>
  </si>
  <si>
    <t>Кяппесельгское сельское поселение</t>
  </si>
  <si>
    <t>Решение Совета Кяппесельгского сельского поселения Кондопожского муниципального района Республики Карелия от 20.10.2010г. №2</t>
  </si>
  <si>
    <t>в отношении земельных участков, используемых им для непосредственного выполнения возложенных на эти органы полномочий</t>
  </si>
  <si>
    <t>Решение Совета Кяппесельгского сельского поселения Кондопожского муниципального района Республики Карелия от 27.09.2016 №1 (в редакции решения №1 от 14.04.2017 г.)</t>
  </si>
  <si>
    <t>В отношении земельных участков, занятых личным или коллективным (кооперативным)гаражом или приобретенных(предоставленных) для личного (кооперативного) гаражного строительства</t>
  </si>
  <si>
    <t>В отношении земельных участков, приобретенных (предоставленных) для размещения объектов социального обслуживания, здравоохранения, образования и просвещения, культурного развития, спорта</t>
  </si>
  <si>
    <t>Кедрозерское сельское поселение</t>
  </si>
  <si>
    <t>Решение Совета Кедрозерского сельского поселения Кондопожского муниципального района Республики Карелия от 12.10.2016г. №1  (в редакции решения №3 от 10.04.2017 г.)</t>
  </si>
  <si>
    <t>В отношении земельных участков, отнесенных к землям сельскохозяйственного назначения или к землям в составе зон сельскохозяйственного назначения в Кедрозерском сельском поселении и используемых для сельскохозяйственного производства</t>
  </si>
  <si>
    <t>пониженная ставка 0,15%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</si>
  <si>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предоставленных для жилищного строительства</t>
  </si>
  <si>
    <t>В отношении земельных участков,предоставленных для личного подсобного хозяйства, садоводства, огородничества или животноводства</t>
  </si>
  <si>
    <t>В отношении земельных участков, приобретенных (предоставленные) для обслуживания жилой застройки - размещения объектов гаражного назначения</t>
  </si>
  <si>
    <t>В отношении земельных участков, приобретенных (предоставленные) для размещения объектов социального обслуживания, здравоохранения, образования и просвещения, культурного развития, спорта</t>
  </si>
  <si>
    <t>Решение Совета Кедрозерского сельского поселения Кондопожского муниципального района Республики Карелия от 12.10.2016г. №1  (в редакции решения №3 от 10.04.2017 г., №2 от 07.06.2018г)</t>
  </si>
  <si>
    <t xml:space="preserve">Новинское сельское поселение </t>
  </si>
  <si>
    <t>Решение Совета Новинского сельского поселения Кондопожского муниципального района Республики Карелия от 21.09.2010 №2</t>
  </si>
  <si>
    <t>Решение Совета Новинского сельского поселения Кондопожского муниципального района Республики Карелия от 02.11.2016г.№3</t>
  </si>
  <si>
    <t xml:space="preserve">Петровское сельское поселение </t>
  </si>
  <si>
    <t>Решение Совета Петровского сельского поселения Кондопожского муниципального района Республики Карелия от 22.09.2010г. №1</t>
  </si>
  <si>
    <t>Решение Совета Петровского сельского поселения Кондопожского муниципального района Республики Карелия от 14.11.2016 №2 (в редакции решения №3 от 18.04.2017 г.)</t>
  </si>
  <si>
    <t>Янишпольское сельское поселение</t>
  </si>
  <si>
    <t>Решение Совета Янишпольского сельского поселения Кондопожского муниципального района Республики Карелия от 11.11.2010 №42</t>
  </si>
  <si>
    <t>Решение Совета Янишпольского сельского поселения Кондопожского муниципального района Республики Карелия   23.08.2016 №72 (в редакции решения №86 от 28.04.2017 г.)</t>
  </si>
  <si>
    <t xml:space="preserve"> в отношении земельных участков, предоставленных для непосредственного выполнения возложенных на эти учреждения функции</t>
  </si>
  <si>
    <t>Решение Совета Янишпольского сельского поселения Кондопожского муниципального района Республики Карелия   23.08.2016 №72 (в редакции решения №86 от 28.04.2017 г., №92 от 31.08.2017г)</t>
  </si>
  <si>
    <t>2019 год</t>
  </si>
  <si>
    <t>Получатели стимулирующих налоговых льгот в 2019 году</t>
  </si>
  <si>
    <t>Ni (2019)</t>
  </si>
  <si>
    <t>Льгота (2019)</t>
  </si>
  <si>
    <t>База (2018)</t>
  </si>
  <si>
    <t>в отношении земельного участка, налоговая база по которому уменьшена на величину кадастровой стоимости 600 квадратных метров площади земельного участка</t>
  </si>
  <si>
    <t>Расходы на обеспечение деятельности государственных учреждений субъектов Российской Федерации и муниципальных учреждений</t>
  </si>
  <si>
    <t>Освобождаются от уплаты налога в течении 1 года</t>
  </si>
  <si>
    <t xml:space="preserve">В отношении земельных участков, занятых образовательными организациями, организациями здравоохранения, физической культуры и спорта, культуры, искусства и кинематографии, социальной помощи и социальной защиты населения или предоставленных для строительства объектов образовательных организаций, здравоохранения, физической культуры и спорта, культуры, искусства и кинематографии, социальной помощи и социальной защиты населения </t>
  </si>
  <si>
    <t>п.2</t>
  </si>
  <si>
    <t xml:space="preserve">В отношении земельных участков, приобретенных (предоставленных) для обслуживания жилой застройки – размещения объектов гаражного назначения </t>
  </si>
  <si>
    <t>Решение Совета Кондопожского городского поселения Кондопожского муниципального района Республики Карелия от 01.06.2016 № 76 (в редакциях от 06.04.2017, 28.12.2017, 09.11.2018, 07.11.2019, 13.12.2019, 11.11.2020, 17.12.2020)</t>
  </si>
  <si>
    <t>В отношении - жилых домов, частей жилых домов, квартир, частей квартир, комнат;</t>
  </si>
  <si>
    <t xml:space="preserve">В отношении  единых недвижимых комплексов, в состав которых входит хотя бы один жилой дом
</t>
  </si>
  <si>
    <t>В отношении  гаражей и машино-мест, в том числе расположенных в объектах налогообложения, указанных в подпункте 2 настоящего пункта;</t>
  </si>
  <si>
    <t xml:space="preserve">В отношении хозяйственных строений или сооружений, площадь каждого из которых не превышает 50 квадратных метров и которые расположены на земельных участках для ведения личного подсобного хозяйства, огородничества, садоводства или индивидуального жилищного строительства; </t>
  </si>
  <si>
    <t>В отношении объектов налогообложения, включенных в перечень, определяемый в соответствии с пунктом 7 статьи 378.2 Налогового кодекса Российской Федерации, в отношении объектов налогообложения, предусмотренных абзацем вторым пункта 10 статьи 378.2 Налогового кодекса Российской Федерации, а также в отношении объектов налогообложения, кадастровая стоимость каждого из которых превышает 300 миллионов рублей</t>
  </si>
  <si>
    <t>понижение ставки до 1%</t>
  </si>
  <si>
    <t>Социальная поддержка населения</t>
  </si>
  <si>
    <t>Решение Совета Кондопожского городского поселения от 14.11.2016 №91 ( в редакции от 25.01.2018,08.04.2019, 13.12.2019,17.12.2020)</t>
  </si>
  <si>
    <t>Администрация Гирвасского сельского поселения</t>
  </si>
  <si>
    <t>Основная цель поддержка организаций бюджетной сферы;</t>
  </si>
  <si>
    <t>х</t>
  </si>
  <si>
    <t>да</t>
  </si>
  <si>
    <t>Основная цель поддержка организаций бюджетной сферы</t>
  </si>
  <si>
    <t>Расходные обязательства по решению вопросов местного значения и осуществлению полномочий в сфере содержания органов местного самоуправления</t>
  </si>
  <si>
    <t>повышение уровня жизни населения в результате введения налоговых льгот</t>
  </si>
  <si>
    <t xml:space="preserve">Решение Совета Кедрозерского сельского поселения Кондопожского муниципального района Республики Карелия от 12.10.2010г. №3  </t>
  </si>
  <si>
    <t>Администрация Кедрозерского сельского поселения</t>
  </si>
  <si>
    <t>Решение Совета Кедрозерского сельского поселения Кондопожского муниципального района Республики Карелия от 12.10.2010г. №3  (в редакции решения №3 от 02.10.2013 г.)</t>
  </si>
  <si>
    <t>пониженная ставка 0,1%</t>
  </si>
  <si>
    <t xml:space="preserve">Решение Совета Кедрозерского сельского поселения Кондопожского муниципального района Республики Карелия от 12.10.2016г. №1  </t>
  </si>
  <si>
    <t xml:space="preserve">Решение Совета Кедрозерского сельского поселения Кондопожского муниципального района Республики Карелия от 12.10.2016г. №1 </t>
  </si>
  <si>
    <t xml:space="preserve">Решение Совета Кедрозерского сельского поселения Кондопожского муниципального района Республики Карелия от 12.10.2016 г. №1  </t>
  </si>
  <si>
    <t>Решение Совета Кедрозерского сельского поселения Кондопожского муниципального района Республики Карелия от 12.10.2016г. №2</t>
  </si>
  <si>
    <t>Решение Совета Кедрозерского сельского поселения Кондопожского муниципального района Республики Карелия от 12.10.2016 г. №2</t>
  </si>
  <si>
    <t>ст.1</t>
  </si>
  <si>
    <t>Администрация Кончезерского сельского поселения</t>
  </si>
  <si>
    <t xml:space="preserve">ст.1 </t>
  </si>
  <si>
    <t>Решение Совета Кончезерского сельского поселения Кондопожского муниципального района Республики Карелия от   25.04.2016 №59  (в редакции реш. №67 от 10.10.2016 г., №75 от 28.12.2016 г.,№79 от 27.03.2017, 28.11.2019)</t>
  </si>
  <si>
    <t>ст.2</t>
  </si>
  <si>
    <t>в отношении земельных участков,относенных к землям особо охраняемых территорий, природоохранного и историко-культурного назначения</t>
  </si>
  <si>
    <t>Физические и юридические лица</t>
  </si>
  <si>
    <t>пониженная ставка 0,05%</t>
  </si>
  <si>
    <t>пониженая ставка</t>
  </si>
  <si>
    <t>Решение Совета Кончезерского сельского поселения Кондопожского муниципального района Республики Карелия от  21.12.2020 года № 44</t>
  </si>
  <si>
    <t>физические лица, которые воспитывают 3-х и более несовершеннолетних детей</t>
  </si>
  <si>
    <t>в отношении земельных участков, приобретенных (предоставленных) для обслуживания жилой застройки- размещения объектов гаражного назначения</t>
  </si>
  <si>
    <t>физические лица и юридические лица</t>
  </si>
  <si>
    <t>в отношении земельных участков, приобретенных (предоставленных) для размещения объектов социального обслуживания, здравоохранения, образования и провещения, культурного развития и спорта</t>
  </si>
  <si>
    <t>Решение Совета Кяппесельгского сельского поселения Кондопожского муниципального района Республики Карелия от 27.09.2016г. №1</t>
  </si>
  <si>
    <t>ст2</t>
  </si>
  <si>
    <t>Решение Совета Кяппесельгского сельского поселения Кондопожского муниципального района Республики Карелия от 27.09.2016 №1</t>
  </si>
  <si>
    <t>ст3</t>
  </si>
  <si>
    <t xml:space="preserve">Решение Совета Кяппесельгского сельского поселения Кондопожского муниципального района Республики Карелия от 27.09.2016 №1 </t>
  </si>
  <si>
    <t>Решение Совета Кяппесельгского сельского поселения Кондопожского муниципального района Республики Карелия от 25.11.2020 №1</t>
  </si>
  <si>
    <t>Администрация Кяппесельгского сельского поселения</t>
  </si>
  <si>
    <t>1,4</t>
  </si>
  <si>
    <t>Администрация Новинского сельского поселения</t>
  </si>
  <si>
    <t>Администрация Курортного сельского поселения ( с 2018 года реорганизовано путем присоединения к Петровскому сельскому поселению)</t>
  </si>
  <si>
    <t>Администрация Петровского сельского поселения</t>
  </si>
  <si>
    <t>муниципальные учредения, их структурные подразделения, финансируемые из районного бюджета и бюджета сельского поселения</t>
  </si>
  <si>
    <t xml:space="preserve">Решение Совета Петровского сельского поселения Кондопожского муниципального района Республики Карелия от 27.11.2020 №1 </t>
  </si>
  <si>
    <t>Администрация Янишпольского сельского поселения</t>
  </si>
  <si>
    <t>в отношении земельных участков, ипредоставленных для непосредственного выполнения возложенных на эти учреждения функций</t>
  </si>
  <si>
    <t>Решение Совета Янишпольского сельского поселения Кондопожского муниципального района Республики Карелия   23.08.2016 №72 (в редакции решения №86 от 28.04.2017 г., №92 от 31.08.2017г, № 1 от 29.11.2019 г)</t>
  </si>
  <si>
    <t>физические лица, меющие 3 и более несовершеннолетних детей, проживающие на территории Янишпольского сельского поселения</t>
  </si>
  <si>
    <t>физические лица</t>
  </si>
  <si>
    <t xml:space="preserve">Решение Совета Янишпольского сельского поселения Кондопожского муниципального района Республики Карелия   12.11.2020 №3 </t>
  </si>
  <si>
    <t>Решение Совета Янишпольского сельского поселения Кондопожского муниципального района Республики Карелия   12.11.2020 №3</t>
  </si>
  <si>
    <t>В отношении земельных участков, приобретенных (предоставленные) для размещения объектов социального обслуживания, спорта</t>
  </si>
  <si>
    <t>Перечень налоговых расходов консолидированного бюджета Кондопожского муниципального района</t>
  </si>
  <si>
    <t>2024 год (прогноз)</t>
  </si>
  <si>
    <t>Получатели стимулирующих налоговых льгот в 2020 году</t>
  </si>
  <si>
    <t>Ni (2020)</t>
  </si>
  <si>
    <t>Льгота (2020)</t>
  </si>
  <si>
    <t>База (2019)</t>
  </si>
  <si>
    <t xml:space="preserve"> учреждения образования: дошкольного, начального общего, основного общего, среднего общего, дополнительного</t>
  </si>
  <si>
    <t>21,11.2018</t>
  </si>
  <si>
    <t xml:space="preserve"> учреждения образования: дошкольного, начального общего, основного общего, среднего общего, дополнительного, учреждения культуры и спорта</t>
  </si>
  <si>
    <t>Решение Совета Кондопожского городского поселения Кондопожского муниципального района Республики Карелия от 01.06.2016 № 76 (в редакциях от 06.04.2017, 28.12.2017, 09.11.2018, 07.11.2019, 13.12.2019, 11.11.2020, 17.12.2020, 22.11.2021)</t>
  </si>
  <si>
    <t>Освобождаются от уплаты налога на 2022-2024 годы</t>
  </si>
  <si>
    <t>3 года</t>
  </si>
  <si>
    <t xml:space="preserve">Решение Совета Кондопожского городского поселения от 22.11.21 №2 </t>
  </si>
  <si>
    <t>понижение ставки до 1,5%</t>
  </si>
  <si>
    <t>п.3</t>
  </si>
  <si>
    <t>Налоговая льгота для физических лиц, имеющих трех и более детей в возрасте до 18 лет</t>
  </si>
  <si>
    <t>Расходные обязательства по полномочиям в сфере создания и размещения территорий, имеющих особый экономический статус</t>
  </si>
  <si>
    <t>физические лица, имеющие 3 и более несовершеннолетних детей, проживающие на территории Янишпольского сельского поселения</t>
  </si>
  <si>
    <t>исп.</t>
  </si>
  <si>
    <t>тел.</t>
  </si>
  <si>
    <t>2025 год (прогноз)</t>
  </si>
  <si>
    <t>Получатели стимулирующих налоговых льгот в 2021 году</t>
  </si>
  <si>
    <t>Ni (2021)</t>
  </si>
  <si>
    <t>Льгота (2021)</t>
  </si>
  <si>
    <t>База (2020)</t>
  </si>
  <si>
    <t>2021 (2019)</t>
  </si>
  <si>
    <t>2022 (2020)</t>
  </si>
  <si>
    <t>2023 (2021)</t>
  </si>
  <si>
    <t>2024 (2022)</t>
  </si>
  <si>
    <t xml:space="preserve">2021 год </t>
  </si>
  <si>
    <t>2026 год (прогноз)</t>
  </si>
  <si>
    <t>2020 год</t>
  </si>
  <si>
    <t>Получатели стимулирующих налоговых льгот в 2022 году</t>
  </si>
  <si>
    <t>Ni (2022)</t>
  </si>
  <si>
    <t>Льгота (2022)</t>
  </si>
  <si>
    <t>База (2021)</t>
  </si>
  <si>
    <t>Исмагилова Елена Сергеевна</t>
  </si>
  <si>
    <t>8900-455-79-36</t>
  </si>
  <si>
    <t>-</t>
  </si>
  <si>
    <t xml:space="preserve">2022 год </t>
  </si>
  <si>
    <t>2023 год</t>
  </si>
  <si>
    <t>2024 год (оценка)</t>
  </si>
  <si>
    <t>2027 год (прогноз)</t>
  </si>
  <si>
    <t>2021 год</t>
  </si>
  <si>
    <t>Ni (2023)</t>
  </si>
  <si>
    <t>Льгота (2023)</t>
  </si>
  <si>
    <t>База (2022)</t>
  </si>
  <si>
    <t>Получатели стимулирующих налоговых льгот в 2023 году</t>
  </si>
  <si>
    <t>2024 год</t>
  </si>
  <si>
    <t>Решение Совета Кондопожского городского поселения от 22.11.21 №2 (в редакции от 09.11.2023 №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</si>
</sst>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#,##0_ ;[Red]\-#,##0\ "/>
    <numFmt numFmtId="165" formatCode="0.0%"/>
    <numFmt numFmtId="166" formatCode="0.0"/>
    <numFmt numFmtId="167" formatCode="[$-419]General"/>
    <numFmt numFmtId="168" formatCode="_-* #,##0.00_р_._-;\-* #,##0.00_р_._-;_-* &quot;-&quot;??_р_._-;_-@_-"/>
    <numFmt numFmtId="169" formatCode="_-* #,##0.00&quot;р.&quot;_-;\-* #,##0.00&quot;р.&quot;_-;_-* &quot;-&quot;??&quot;р.&quot;_-;_-@_-"/>
    <numFmt numFmtId="170" formatCode="_-* #,##0\ _₽_-;\-* #,##0\ _₽_-;_-* &quot;-&quot;??\ _₽_-;_-@_-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6.15"/>
      <name val="Arial"/>
      <family val="2"/>
    </font>
    <font>
      <sz val="10"/>
      <name val="System"/>
      <family val="2"/>
      <charset val="204"/>
    </font>
    <font>
      <sz val="10"/>
      <name val="Arial"/>
      <family val="2"/>
      <charset val="204"/>
    </font>
    <font>
      <u/>
      <sz val="13"/>
      <color theme="10"/>
      <name val="Arial"/>
      <family val="2"/>
      <charset val="204"/>
    </font>
    <font>
      <u/>
      <sz val="12.1"/>
      <color theme="10"/>
      <name val="Calibri"/>
      <family val="2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4"/>
      <color theme="1"/>
      <name val="Times New Roman"/>
      <family val="2"/>
      <charset val="204"/>
    </font>
    <font>
      <sz val="10"/>
      <name val="Helv"/>
    </font>
    <font>
      <b/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i/>
      <sz val="9"/>
      <name val="Times New Roman"/>
      <family val="1"/>
      <charset val="204"/>
    </font>
    <font>
      <sz val="11"/>
      <color indexed="8"/>
      <name val="Calibri"/>
      <family val="2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1">
    <xf numFmtId="0" fontId="0" fillId="0" borderId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3" fillId="0" borderId="0"/>
    <xf numFmtId="0" fontId="14" fillId="0" borderId="8" applyNumberFormat="0" applyFill="0" applyProtection="0">
      <alignment horizontal="left" vertical="top" wrapText="1"/>
    </xf>
    <xf numFmtId="0" fontId="15" fillId="0" borderId="0" applyNumberFormat="0" applyFill="0" applyBorder="0" applyAlignment="0" applyProtection="0"/>
    <xf numFmtId="168" fontId="16" fillId="0" borderId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69" fontId="12" fillId="0" borderId="0" applyFont="0" applyFill="0" applyBorder="0" applyAlignment="0" applyProtection="0"/>
    <xf numFmtId="0" fontId="16" fillId="0" borderId="0"/>
    <xf numFmtId="0" fontId="19" fillId="0" borderId="0"/>
    <xf numFmtId="0" fontId="16" fillId="0" borderId="0"/>
    <xf numFmtId="0" fontId="20" fillId="0" borderId="0"/>
    <xf numFmtId="0" fontId="16" fillId="0" borderId="0"/>
    <xf numFmtId="4" fontId="21" fillId="0" borderId="4">
      <alignment horizontal="right"/>
    </xf>
    <xf numFmtId="0" fontId="2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6" fillId="0" borderId="0" applyNumberFormat="0" applyFont="0" applyFill="0" applyBorder="0" applyAlignment="0" applyProtection="0">
      <alignment vertical="top"/>
    </xf>
    <xf numFmtId="0" fontId="22" fillId="0" borderId="0"/>
    <xf numFmtId="0" fontId="12" fillId="0" borderId="0"/>
    <xf numFmtId="0" fontId="1" fillId="0" borderId="0"/>
    <xf numFmtId="0" fontId="20" fillId="0" borderId="0"/>
    <xf numFmtId="0" fontId="12" fillId="0" borderId="0"/>
    <xf numFmtId="0" fontId="21" fillId="0" borderId="0"/>
    <xf numFmtId="0" fontId="1" fillId="0" borderId="0"/>
    <xf numFmtId="0" fontId="21" fillId="0" borderId="0"/>
    <xf numFmtId="0" fontId="16" fillId="0" borderId="0"/>
    <xf numFmtId="0" fontId="12" fillId="0" borderId="0"/>
    <xf numFmtId="0" fontId="21" fillId="0" borderId="0"/>
    <xf numFmtId="0" fontId="12" fillId="0" borderId="0"/>
    <xf numFmtId="0" fontId="23" fillId="0" borderId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9">
    <xf numFmtId="0" fontId="0" fillId="0" borderId="0" xfId="0"/>
    <xf numFmtId="164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 wrapText="1"/>
    </xf>
    <xf numFmtId="165" fontId="10" fillId="0" borderId="4" xfId="1" applyNumberFormat="1" applyFont="1" applyFill="1" applyBorder="1" applyAlignment="1">
      <alignment horizontal="center" vertical="center" wrapText="1"/>
    </xf>
    <xf numFmtId="165" fontId="10" fillId="0" borderId="4" xfId="1" applyNumberFormat="1" applyFont="1" applyFill="1" applyBorder="1" applyAlignment="1" applyProtection="1">
      <alignment horizontal="center" vertical="center" wrapText="1"/>
      <protection locked="0"/>
    </xf>
    <xf numFmtId="9" fontId="10" fillId="0" borderId="4" xfId="1" applyNumberFormat="1" applyFont="1" applyFill="1" applyBorder="1" applyAlignment="1" applyProtection="1">
      <alignment horizontal="center" vertical="center" wrapText="1"/>
      <protection locked="0"/>
    </xf>
    <xf numFmtId="166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3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/>
    <xf numFmtId="0" fontId="3" fillId="0" borderId="3" xfId="0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9" fontId="10" fillId="0" borderId="4" xfId="1" applyFont="1" applyFill="1" applyBorder="1" applyAlignment="1" applyProtection="1">
      <alignment horizontal="center" vertical="center" wrapText="1"/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NumberFormat="1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4" fillId="0" borderId="0" xfId="0" applyFont="1" applyFill="1"/>
    <xf numFmtId="0" fontId="0" fillId="0" borderId="0" xfId="0" applyFill="1"/>
    <xf numFmtId="1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165" fontId="11" fillId="2" borderId="4" xfId="1" applyNumberFormat="1" applyFont="1" applyFill="1" applyBorder="1" applyAlignment="1">
      <alignment horizontal="center" vertical="center" wrapText="1"/>
    </xf>
    <xf numFmtId="165" fontId="11" fillId="2" borderId="4" xfId="1" applyNumberFormat="1" applyFont="1" applyFill="1" applyBorder="1" applyAlignment="1" applyProtection="1">
      <alignment horizontal="center" vertical="center" wrapText="1"/>
      <protection locked="0"/>
    </xf>
    <xf numFmtId="9" fontId="11" fillId="2" borderId="4" xfId="1" applyNumberFormat="1" applyFont="1" applyFill="1" applyBorder="1" applyAlignment="1" applyProtection="1">
      <alignment horizontal="center" vertical="center" wrapText="1"/>
      <protection locked="0"/>
    </xf>
    <xf numFmtId="166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3" fontId="11" fillId="2" borderId="4" xfId="0" applyNumberFormat="1" applyFont="1" applyFill="1" applyBorder="1" applyAlignment="1" applyProtection="1">
      <alignment horizontal="center" vertical="center"/>
      <protection locked="0"/>
    </xf>
    <xf numFmtId="43" fontId="11" fillId="2" borderId="4" xfId="50" applyFont="1" applyFill="1" applyBorder="1" applyAlignment="1" applyProtection="1">
      <alignment horizontal="center" vertical="center"/>
      <protection locked="0"/>
    </xf>
    <xf numFmtId="43" fontId="11" fillId="2" borderId="3" xfId="50" applyFont="1" applyFill="1" applyBorder="1" applyAlignment="1" applyProtection="1">
      <alignment horizontal="center" vertical="center"/>
      <protection locked="0"/>
    </xf>
    <xf numFmtId="0" fontId="4" fillId="2" borderId="0" xfId="0" applyFont="1" applyFill="1"/>
    <xf numFmtId="0" fontId="29" fillId="2" borderId="0" xfId="0" applyFont="1" applyFill="1"/>
    <xf numFmtId="0" fontId="0" fillId="2" borderId="0" xfId="0" applyFill="1"/>
    <xf numFmtId="9" fontId="11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9" fontId="4" fillId="2" borderId="4" xfId="0" applyNumberFormat="1" applyFont="1" applyFill="1" applyBorder="1" applyAlignment="1">
      <alignment vertical="center"/>
    </xf>
    <xf numFmtId="0" fontId="4" fillId="2" borderId="4" xfId="0" applyFont="1" applyFill="1" applyBorder="1"/>
    <xf numFmtId="0" fontId="11" fillId="2" borderId="4" xfId="13" applyFont="1" applyFill="1" applyBorder="1" applyAlignment="1">
      <alignment horizontal="center" vertical="center" wrapText="1"/>
    </xf>
    <xf numFmtId="14" fontId="11" fillId="2" borderId="4" xfId="13" applyNumberFormat="1" applyFont="1" applyFill="1" applyBorder="1" applyAlignment="1">
      <alignment horizontal="center" vertical="center" wrapText="1"/>
    </xf>
    <xf numFmtId="1" fontId="11" fillId="2" borderId="4" xfId="13" applyNumberFormat="1" applyFont="1" applyFill="1" applyBorder="1" applyAlignment="1">
      <alignment horizontal="center" vertical="center" wrapText="1"/>
    </xf>
    <xf numFmtId="165" fontId="11" fillId="2" borderId="4" xfId="48" applyNumberFormat="1" applyFont="1" applyFill="1" applyBorder="1" applyAlignment="1">
      <alignment horizontal="center" vertical="center" wrapText="1"/>
    </xf>
    <xf numFmtId="165" fontId="11" fillId="2" borderId="4" xfId="48" applyNumberFormat="1" applyFont="1" applyFill="1" applyBorder="1" applyAlignment="1" applyProtection="1">
      <alignment horizontal="center" vertical="center" wrapText="1"/>
      <protection locked="0"/>
    </xf>
    <xf numFmtId="9" fontId="11" fillId="2" borderId="4" xfId="48" applyNumberFormat="1" applyFont="1" applyFill="1" applyBorder="1" applyAlignment="1" applyProtection="1">
      <alignment horizontal="center" vertical="center" wrapText="1"/>
      <protection locked="0"/>
    </xf>
    <xf numFmtId="0" fontId="11" fillId="2" borderId="4" xfId="13" applyFont="1" applyFill="1" applyBorder="1" applyAlignment="1" applyProtection="1">
      <alignment horizontal="center" vertical="center" wrapText="1"/>
      <protection locked="0"/>
    </xf>
    <xf numFmtId="49" fontId="11" fillId="2" borderId="4" xfId="13" applyNumberFormat="1" applyFont="1" applyFill="1" applyBorder="1" applyAlignment="1">
      <alignment horizontal="center" vertical="center" wrapText="1"/>
    </xf>
    <xf numFmtId="0" fontId="11" fillId="2" borderId="4" xfId="13" applyFont="1" applyFill="1" applyBorder="1" applyAlignment="1" applyProtection="1">
      <alignment horizontal="center" vertical="center" wrapText="1"/>
    </xf>
    <xf numFmtId="3" fontId="11" fillId="2" borderId="4" xfId="13" applyNumberFormat="1" applyFont="1" applyFill="1" applyBorder="1" applyAlignment="1" applyProtection="1">
      <alignment horizontal="center" vertical="center"/>
      <protection locked="0"/>
    </xf>
    <xf numFmtId="43" fontId="11" fillId="2" borderId="9" xfId="50" applyFont="1" applyFill="1" applyBorder="1" applyAlignment="1" applyProtection="1">
      <alignment horizontal="center" vertical="center"/>
      <protection locked="0"/>
    </xf>
    <xf numFmtId="0" fontId="11" fillId="2" borderId="0" xfId="13" applyFont="1" applyFill="1" applyBorder="1" applyAlignment="1">
      <alignment vertical="center" wrapText="1"/>
    </xf>
    <xf numFmtId="165" fontId="11" fillId="2" borderId="4" xfId="49" applyNumberFormat="1" applyFont="1" applyFill="1" applyBorder="1" applyAlignment="1">
      <alignment horizontal="center" vertical="center" wrapText="1"/>
    </xf>
    <xf numFmtId="165" fontId="11" fillId="2" borderId="4" xfId="49" applyNumberFormat="1" applyFont="1" applyFill="1" applyBorder="1" applyAlignment="1" applyProtection="1">
      <alignment horizontal="center" vertical="center" wrapText="1"/>
      <protection locked="0"/>
    </xf>
    <xf numFmtId="9" fontId="11" fillId="2" borderId="4" xfId="49" applyNumberFormat="1" applyFont="1" applyFill="1" applyBorder="1" applyAlignment="1" applyProtection="1">
      <alignment horizontal="center" vertical="center" wrapText="1"/>
      <protection locked="0"/>
    </xf>
    <xf numFmtId="9" fontId="11" fillId="2" borderId="4" xfId="48" applyFont="1" applyFill="1" applyBorder="1" applyAlignment="1" applyProtection="1">
      <alignment horizontal="center" vertical="center" wrapText="1"/>
      <protection locked="0"/>
    </xf>
    <xf numFmtId="0" fontId="11" fillId="2" borderId="0" xfId="13" applyFont="1" applyFill="1" applyBorder="1" applyAlignment="1">
      <alignment horizontal="center" vertical="center"/>
    </xf>
    <xf numFmtId="0" fontId="10" fillId="2" borderId="4" xfId="13" applyFont="1" applyFill="1" applyBorder="1" applyAlignment="1">
      <alignment horizontal="center" vertical="center" wrapText="1"/>
    </xf>
    <xf numFmtId="0" fontId="10" fillId="2" borderId="4" xfId="13" applyNumberFormat="1" applyFont="1" applyFill="1" applyBorder="1" applyAlignment="1">
      <alignment horizontal="center" vertical="center" wrapText="1"/>
    </xf>
    <xf numFmtId="14" fontId="10" fillId="2" borderId="4" xfId="13" applyNumberFormat="1" applyFont="1" applyFill="1" applyBorder="1" applyAlignment="1">
      <alignment horizontal="center" vertical="center" wrapText="1"/>
    </xf>
    <xf numFmtId="1" fontId="10" fillId="2" borderId="4" xfId="13" applyNumberFormat="1" applyFont="1" applyFill="1" applyBorder="1" applyAlignment="1">
      <alignment horizontal="center" vertical="center" wrapText="1"/>
    </xf>
    <xf numFmtId="165" fontId="10" fillId="2" borderId="4" xfId="48" applyNumberFormat="1" applyFont="1" applyFill="1" applyBorder="1" applyAlignment="1">
      <alignment horizontal="center" vertical="center" wrapText="1"/>
    </xf>
    <xf numFmtId="165" fontId="10" fillId="2" borderId="4" xfId="48" applyNumberFormat="1" applyFont="1" applyFill="1" applyBorder="1" applyAlignment="1" applyProtection="1">
      <alignment horizontal="center" vertical="center" wrapText="1"/>
      <protection locked="0"/>
    </xf>
    <xf numFmtId="9" fontId="10" fillId="2" borderId="4" xfId="48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13" applyFont="1" applyFill="1" applyBorder="1" applyAlignment="1" applyProtection="1">
      <alignment horizontal="center" vertical="center" wrapText="1"/>
      <protection locked="0"/>
    </xf>
    <xf numFmtId="49" fontId="10" fillId="2" borderId="4" xfId="13" applyNumberFormat="1" applyFont="1" applyFill="1" applyBorder="1" applyAlignment="1">
      <alignment horizontal="center" vertical="center" wrapText="1"/>
    </xf>
    <xf numFmtId="0" fontId="10" fillId="2" borderId="4" xfId="13" applyFont="1" applyFill="1" applyBorder="1" applyAlignment="1" applyProtection="1">
      <alignment horizontal="center" vertical="center" wrapText="1"/>
    </xf>
    <xf numFmtId="43" fontId="3" fillId="2" borderId="4" xfId="50" applyFont="1" applyFill="1" applyBorder="1" applyAlignment="1" applyProtection="1">
      <alignment horizontal="center" vertical="center"/>
      <protection locked="0"/>
    </xf>
    <xf numFmtId="164" fontId="25" fillId="2" borderId="0" xfId="0" applyNumberFormat="1" applyFont="1" applyFill="1" applyBorder="1" applyAlignment="1">
      <alignment vertical="center"/>
    </xf>
    <xf numFmtId="164" fontId="25" fillId="2" borderId="0" xfId="0" applyNumberFormat="1" applyFont="1" applyFill="1" applyBorder="1" applyAlignment="1">
      <alignment vertical="top"/>
    </xf>
    <xf numFmtId="164" fontId="25" fillId="2" borderId="0" xfId="0" applyNumberFormat="1" applyFont="1" applyFill="1" applyBorder="1" applyAlignment="1">
      <alignment vertical="top" wrapText="1"/>
    </xf>
    <xf numFmtId="164" fontId="25" fillId="2" borderId="0" xfId="0" applyNumberFormat="1" applyFont="1" applyFill="1" applyBorder="1" applyAlignment="1">
      <alignment horizontal="center" vertical="center" wrapText="1"/>
    </xf>
    <xf numFmtId="164" fontId="25" fillId="2" borderId="0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/>
    </xf>
    <xf numFmtId="0" fontId="25" fillId="2" borderId="4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vertical="center"/>
    </xf>
    <xf numFmtId="10" fontId="4" fillId="2" borderId="4" xfId="0" applyNumberFormat="1" applyFont="1" applyFill="1" applyBorder="1" applyAlignment="1">
      <alignment vertical="center"/>
    </xf>
    <xf numFmtId="14" fontId="3" fillId="2" borderId="0" xfId="0" applyNumberFormat="1" applyFont="1" applyFill="1"/>
    <xf numFmtId="0" fontId="3" fillId="2" borderId="0" xfId="0" applyFont="1" applyFill="1"/>
    <xf numFmtId="0" fontId="11" fillId="2" borderId="4" xfId="0" applyFont="1" applyFill="1" applyBorder="1" applyAlignment="1" applyProtection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170" fontId="11" fillId="2" borderId="4" xfId="50" applyNumberFormat="1" applyFont="1" applyFill="1" applyBorder="1" applyAlignment="1" applyProtection="1">
      <alignment horizontal="center" vertical="center"/>
      <protection locked="0"/>
    </xf>
    <xf numFmtId="43" fontId="4" fillId="2" borderId="0" xfId="50" applyFont="1" applyFill="1"/>
    <xf numFmtId="43" fontId="11" fillId="2" borderId="6" xfId="5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3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2" fontId="25" fillId="2" borderId="4" xfId="0" applyNumberFormat="1" applyFont="1" applyFill="1" applyBorder="1" applyAlignment="1">
      <alignment horizontal="center" vertical="center" wrapText="1"/>
    </xf>
    <xf numFmtId="164" fontId="25" fillId="2" borderId="1" xfId="0" applyNumberFormat="1" applyFont="1" applyFill="1" applyBorder="1" applyAlignment="1">
      <alignment horizontal="center" vertical="center"/>
    </xf>
    <xf numFmtId="0" fontId="26" fillId="2" borderId="2" xfId="0" applyFont="1" applyFill="1" applyBorder="1"/>
    <xf numFmtId="0" fontId="26" fillId="2" borderId="3" xfId="0" applyFont="1" applyFill="1" applyBorder="1"/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</cellXfs>
  <cellStyles count="51">
    <cellStyle name="Comma" xfId="2"/>
    <cellStyle name="Excel Built-in Normal" xfId="3"/>
    <cellStyle name="m49048872" xfId="4"/>
    <cellStyle name="normal" xfId="5"/>
    <cellStyle name="TableStyleLight1" xfId="6"/>
    <cellStyle name="Гиперссылка 3" xfId="7"/>
    <cellStyle name="Гиперссылка 4" xfId="8"/>
    <cellStyle name="Денежный 2" xfId="9"/>
    <cellStyle name="Денежный 2 4" xfId="10"/>
    <cellStyle name="Обычный" xfId="0" builtinId="0"/>
    <cellStyle name="Обычный 10" xfId="11"/>
    <cellStyle name="Обычный 10 3" xfId="12"/>
    <cellStyle name="Обычный 14 2" xfId="13"/>
    <cellStyle name="Обычный 2" xfId="14"/>
    <cellStyle name="Обычный 2 2" xfId="15"/>
    <cellStyle name="Обычный 2 2 2" xfId="16"/>
    <cellStyle name="Обычный 2 5" xfId="17"/>
    <cellStyle name="Обычный 2_Приложение 10 УФНС для оценки эффективности льгот" xfId="18"/>
    <cellStyle name="Обычный 23" xfId="19"/>
    <cellStyle name="Обычный 25" xfId="20"/>
    <cellStyle name="Обычный 27" xfId="21"/>
    <cellStyle name="Обычный 28" xfId="22"/>
    <cellStyle name="Обычный 3" xfId="23"/>
    <cellStyle name="Обычный 3 2" xfId="24"/>
    <cellStyle name="Обычный 3 2 2 2" xfId="25"/>
    <cellStyle name="Обычный 3 3" xfId="26"/>
    <cellStyle name="Обычный 3 4" xfId="27"/>
    <cellStyle name="Обычный 3_Реестр налоговых расходов ОМСУ" xfId="28"/>
    <cellStyle name="Обычный 4" xfId="29"/>
    <cellStyle name="Обычный 4 5" xfId="30"/>
    <cellStyle name="Обычный 4_Реестр налоговых расходов ОМСУ" xfId="31"/>
    <cellStyle name="Обычный 5" xfId="32"/>
    <cellStyle name="Обычный 5 2" xfId="33"/>
    <cellStyle name="Обычный 6" xfId="34"/>
    <cellStyle name="Обычный 7" xfId="35"/>
    <cellStyle name="Обычный 8" xfId="36"/>
    <cellStyle name="Обычный 8 2" xfId="37"/>
    <cellStyle name="Обычный 8_Реестр налоговых расходов ОМСУ" xfId="38"/>
    <cellStyle name="Обычный 9" xfId="39"/>
    <cellStyle name="Процентный" xfId="1" builtinId="5"/>
    <cellStyle name="Процентный 2" xfId="40"/>
    <cellStyle name="Процентный 2 2" xfId="41"/>
    <cellStyle name="Процентный 3" xfId="42"/>
    <cellStyle name="Процентный 4" xfId="48"/>
    <cellStyle name="Процентный 5" xfId="49"/>
    <cellStyle name="Стиль 1" xfId="43"/>
    <cellStyle name="Финансовый" xfId="50" builtinId="3"/>
    <cellStyle name="Финансовый 2" xfId="44"/>
    <cellStyle name="Финансовый 2 2" xfId="45"/>
    <cellStyle name="Финансовый 2 3" xfId="46"/>
    <cellStyle name="Финансовый 3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40;&#1050;&#1054;&#1053;%20&#1054;%20&#1053;&#1040;&#1051;&#1054;&#1043;&#1040;&#1061;/&#1051;&#1068;&#1043;&#1054;&#1058;&#1067;/&#1051;&#1100;&#1075;&#1086;&#1090;&#1099;%202020/&#1054;&#1094;&#1077;&#1085;&#1082;&#1072;/&#1056;&#1077;&#1077;&#1089;&#1090;&#1088;%20&#1085;&#1072;&#1083;&#1086;&#1075;&#1086;&#1074;&#1099;&#1093;%20&#1088;&#1072;&#1089;&#1093;&#1086;&#1076;&#1086;&#1074;%20&#1056;&#1077;&#1089;&#1087;&#1091;&#1073;&#1083;&#1080;&#1082;&#1080;%20&#1050;&#1072;&#1088;&#1077;&#1083;&#1080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7;&#1040;&#1050;&#1054;&#1053;%20&#1054;%20&#1053;&#1040;&#1051;&#1054;&#1043;&#1040;&#1061;\&#1051;&#1068;&#1043;&#1054;&#1058;&#1067;\&#1051;&#1100;&#1075;&#1086;&#1090;&#1099;%202020\&#1054;&#1094;&#1077;&#1085;&#1082;&#1072;\&#1056;&#1077;&#1077;&#1089;&#1090;&#1088;%20&#1085;&#1072;&#1083;&#1086;&#1075;&#1086;&#1074;&#1099;&#1093;%20&#1088;&#1072;&#1089;&#1093;&#1086;&#1076;&#1086;&#1074;%20&#1056;&#1077;&#1089;&#1087;&#1091;&#1073;&#1083;&#1080;&#1082;&#1080;%20&#1050;&#1072;&#1088;&#1077;&#1083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ФНС"/>
      <sheetName val="Гр.П 670"/>
      <sheetName val="расчет"/>
      <sheetName val="Для УФНС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Лист5"/>
    </sheetNames>
    <sheetDataSet>
      <sheetData sheetId="0" refreshError="1"/>
      <sheetData sheetId="1" refreshError="1">
        <row r="2">
          <cell r="A2" t="str">
            <v>1</v>
          </cell>
          <cell r="B2" t="str">
            <v>Содержание органов государственной власти субъектов Российской Федерации (государственных органов субъекта Российской Федерации) и органов местного самоуправления, отдельных государственных учреждений субъекта Российской Федерации и муниципальных учреждений</v>
          </cell>
        </row>
        <row r="3">
          <cell r="A3" t="str">
            <v>1.1</v>
          </cell>
          <cell r="B3" t="str">
            <v>Расходные обязательства по полномочиям в сфере содержания органов государственной власти субъектов Российской Федерации</v>
          </cell>
        </row>
        <row r="4">
          <cell r="A4" t="str">
            <v>1.2</v>
          </cell>
          <cell r="B4" t="str">
            <v>Расходные обязательства по полномочиям в сфере содержания государственных органов субъектов Российской Федерации, не являющихся органами государственной власти субъектов Российской Федерации:</v>
          </cell>
        </row>
        <row r="5">
          <cell r="A5" t="str">
            <v>1.3</v>
          </cell>
          <cell r="B5" t="str">
            <v>Расходные обязательства по решению вопросов местного значения и осуществлению полномочий в сфере содержания органов местного самоуправления</v>
          </cell>
        </row>
        <row r="6">
          <cell r="A6" t="str">
            <v>1.4</v>
          </cell>
          <cell r="B6" t="str">
            <v>Расходы на обеспечение деятельности государственных учреждений субъектов Российской Федерации и муниципальных учреждений</v>
          </cell>
        </row>
        <row r="7">
          <cell r="A7" t="str">
            <v>2</v>
          </cell>
          <cell r="B7" t="str">
            <v>Поддержка экономики, малого и среднего предпринимательства</v>
          </cell>
        </row>
        <row r="8">
          <cell r="A8" t="str">
            <v>2.1</v>
          </cell>
          <cell r="B8" t="str">
            <v>Расходные обязательства по полномочиям в сфере поддержки сельского хозяйства в части растениеводства</v>
          </cell>
        </row>
        <row r="9">
          <cell r="A9" t="str">
            <v>2.2</v>
          </cell>
          <cell r="B9" t="str">
            <v>Расходные обязательства по полномочиям в сфере поддержки сельского хозяйства в части животноводства</v>
          </cell>
        </row>
        <row r="10">
          <cell r="A10" t="str">
            <v>2.3</v>
          </cell>
          <cell r="B10" t="str">
            <v>Расходные обязательства по полномочиям в сфере поддержки сельского хозяйства в части рыбоводства</v>
          </cell>
        </row>
        <row r="11">
          <cell r="A11" t="str">
            <v>2.4</v>
          </cell>
          <cell r="B11" t="str">
            <v>Расходные обязательства по полномочиям в сфере поддержки малого и среднего предпринимательства</v>
          </cell>
        </row>
        <row r="12">
          <cell r="A12" t="str">
            <v>2.5</v>
          </cell>
          <cell r="B12" t="str">
            <v>Расходные обязательства по полномочиям в сфере поддержки промышленности</v>
          </cell>
        </row>
        <row r="13">
          <cell r="A13" t="str">
            <v>2.6</v>
          </cell>
          <cell r="B13" t="str">
            <v>Расходные обязательства по полномочиям в сфере создания и размещения территорий, имеющих особый экономический статус</v>
          </cell>
        </row>
        <row r="14">
          <cell r="A14" t="str">
            <v>3</v>
          </cell>
          <cell r="B14" t="str">
            <v>Осуществление дорожной деятельности</v>
          </cell>
        </row>
        <row r="15">
          <cell r="A15" t="str">
            <v>4</v>
          </cell>
          <cell r="B15" t="str">
            <v>Организация транспортного обслуживания населения:</v>
          </cell>
        </row>
        <row r="16">
          <cell r="A16" t="str">
            <v>4.1</v>
          </cell>
          <cell r="B16" t="str">
            <v>Организация транспортного обслуживания населения воздушным транспортом</v>
          </cell>
        </row>
        <row r="17">
          <cell r="A17" t="str">
            <v>4.2</v>
          </cell>
          <cell r="B17" t="str">
            <v>Организация транспортного обслуживания населения водным транспортом</v>
          </cell>
        </row>
        <row r="18">
          <cell r="A18" t="str">
            <v>4.3</v>
          </cell>
          <cell r="B18" t="str">
            <v>Организация транспортного обслуживания населения автомобильным транспортом</v>
          </cell>
        </row>
        <row r="19">
          <cell r="A19" t="str">
            <v>4.4</v>
          </cell>
          <cell r="B19" t="str">
            <v>Организация транспортного обслуживания населения железнодорожным транспортом</v>
          </cell>
        </row>
        <row r="20">
          <cell r="A20" t="str">
            <v>4.5</v>
          </cell>
          <cell r="B20" t="str">
            <v>Организация транспортного обслуживания населения электрическим транспортом</v>
          </cell>
        </row>
        <row r="21">
          <cell r="A21" t="str">
            <v>4.6</v>
          </cell>
          <cell r="B21" t="str">
            <v>Организация транспортного обслуживания населения метрополитеном</v>
          </cell>
        </row>
        <row r="22">
          <cell r="A22" t="str">
            <v>5</v>
          </cell>
          <cell r="B22" t="str">
            <v>Тарифное регулирование в сфере коммунального хозяйства</v>
          </cell>
        </row>
        <row r="23">
          <cell r="A23" t="str">
            <v>6</v>
          </cell>
          <cell r="B23" t="str">
            <v>Образование</v>
          </cell>
        </row>
        <row r="24">
          <cell r="A24" t="str">
            <v>6.1</v>
          </cell>
          <cell r="B24" t="str">
            <v>Оплата труда и содержание образовательных организаций</v>
          </cell>
        </row>
        <row r="25">
          <cell r="A25" t="str">
            <v>6.2</v>
          </cell>
          <cell r="B25" t="str">
            <v>Расходные обязательства по организации отдыха и оздоровления детей</v>
          </cell>
        </row>
        <row r="26">
          <cell r="A26" t="str">
            <v>7</v>
          </cell>
          <cell r="B26" t="str">
            <v>Культура</v>
          </cell>
        </row>
        <row r="27">
          <cell r="A27" t="str">
            <v>8</v>
          </cell>
          <cell r="B27" t="str">
            <v>Расходные обязательства по осуществлению полномочий в сфере здравоохранения</v>
          </cell>
        </row>
        <row r="28">
          <cell r="A28" t="str">
            <v>8.1</v>
          </cell>
          <cell r="B28" t="str">
            <v>Финансовое обеспечение территориальных программ государственных гарантий бесплатного оказания гражданам медицинской помощи</v>
          </cell>
        </row>
        <row r="29">
          <cell r="A29" t="str">
            <v>8.2</v>
          </cell>
          <cell r="B29" t="str">
            <v>Организация оказания медицинской помощи отдельным категориям граждан</v>
          </cell>
        </row>
        <row r="30">
          <cell r="A30" t="str">
            <v>8.3</v>
          </cell>
          <cell r="B30" t="str">
            <v>Организация обеспечения донорской кровью (содержание станций переливания крови)</v>
          </cell>
        </row>
        <row r="31">
          <cell r="A31" t="str">
            <v>9</v>
          </cell>
          <cell r="B31" t="str">
            <v>Обязательное медицинское страхование неработающего населения</v>
          </cell>
        </row>
        <row r="32">
          <cell r="A32" t="str">
            <v>10</v>
          </cell>
          <cell r="B32" t="str">
            <v>Социальная поддержка населения</v>
          </cell>
        </row>
        <row r="33">
          <cell r="A33" t="str">
            <v>10.1</v>
          </cell>
          <cell r="B33" t="str">
            <v>Расходные обязательства по оплате труда и содержанию организаций социального обслуживания</v>
          </cell>
        </row>
        <row r="34">
          <cell r="A34" t="str">
            <v>10.2</v>
          </cell>
          <cell r="B34" t="str">
            <v>Расходные обязательства по предоставлению мер социальной поддержки льготным категориям граждан</v>
          </cell>
        </row>
        <row r="35">
          <cell r="A35" t="str">
            <v>10.3</v>
          </cell>
          <cell r="B35" t="str">
            <v>Расходные обязательства по предоставлению мер социальной поддержки гражданам по установленным критериям нуждаемости</v>
          </cell>
        </row>
        <row r="36">
          <cell r="A36" t="str">
            <v>10.4</v>
          </cell>
          <cell r="B36" t="str">
            <v>Расходные обязательства по предоставлению мер социальной поддержки детям-сиротам и детям, оставшимся без попечения родителей</v>
          </cell>
        </row>
        <row r="37">
          <cell r="A37" t="str">
            <v>10.5</v>
          </cell>
          <cell r="B37" t="str">
            <v>Расходные обязательства по предоставлению региональных социальных доплат к пенсии</v>
          </cell>
        </row>
        <row r="38">
          <cell r="A38" t="str">
            <v>10.6</v>
          </cell>
          <cell r="B38" t="str">
            <v>Расходные обязательства по предоставлению доплат к пенсии гражданам, проходившим государственную службу субъекта Российской Федерации</v>
          </cell>
        </row>
        <row r="39">
          <cell r="A39" t="str">
            <v>11</v>
          </cell>
          <cell r="B39" t="str">
            <v>Физическая культура и спорт</v>
          </cell>
        </row>
        <row r="40">
          <cell r="A40" t="str">
            <v>11.1</v>
          </cell>
          <cell r="B40" t="str">
            <v>Содержание учреждений физической культуры и спорта</v>
          </cell>
        </row>
        <row r="41">
          <cell r="A41" t="str">
            <v>11.2</v>
          </cell>
          <cell r="B41" t="str">
            <v>Проведение массовых мероприятий в сфере физической культуры</v>
          </cell>
        </row>
        <row r="42">
          <cell r="A42" t="str">
            <v>12</v>
          </cell>
          <cell r="B42" t="str">
            <v>Тушение пожаров (за исключением лесных пожаров); 
ликвидация чрезвычайных ситуаций, первичные меры пожарной безопасности:</v>
          </cell>
        </row>
        <row r="43">
          <cell r="A43" t="str">
            <v>12.1</v>
          </cell>
          <cell r="B43" t="str">
            <v>Содержание противопожарных (пожарно-спасательных и спасательных) служб субъекта Российской Федерации</v>
          </cell>
        </row>
        <row r="44">
          <cell r="A44" t="str">
            <v>12.2</v>
          </cell>
          <cell r="B44" t="str">
            <v>Тушение пожаров (за исключением лесных пожаров), ликвидация чрезвычайных ситуаций, первичные меры пожарной безопасности</v>
          </cell>
        </row>
        <row r="45">
          <cell r="A45" t="str">
            <v>13</v>
          </cell>
          <cell r="B45" t="str">
            <v>Привлечение заемных средств, а также обслуживание и погашение долговых обязательств</v>
          </cell>
        </row>
        <row r="46">
          <cell r="A46" t="str">
            <v>14</v>
          </cell>
          <cell r="B46" t="str">
            <v>Иные сферы деятельности, предусмотренные статьей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Российской Федерации"</v>
          </cell>
        </row>
        <row r="47">
          <cell r="A47" t="str">
            <v>15</v>
          </cell>
          <cell r="B47" t="str">
            <v>Предоставление гарантий и компенсаций для лиц, работающих и проживающих в районах Крайнего Севера и приравненных к ним местностях</v>
          </cell>
        </row>
        <row r="48">
          <cell r="A48" t="str">
            <v>16</v>
          </cell>
          <cell r="B48" t="str">
            <v>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Российской Федерации"</v>
          </cell>
        </row>
        <row r="49">
          <cell r="A49" t="str">
            <v>17</v>
          </cell>
          <cell r="B49" t="str">
            <v>Полномочия по пункту 5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Российской Федерации"</v>
          </cell>
        </row>
        <row r="50">
          <cell r="A50" t="str">
            <v>18</v>
          </cell>
          <cell r="B50" t="str">
            <v>Строительство жилья - вопросы местного значения</v>
          </cell>
        </row>
        <row r="51">
          <cell r="A51" t="str">
            <v>19</v>
          </cell>
          <cell r="B51" t="str">
            <v>Коммунальное хозяйство - вопросы местного значения</v>
          </cell>
        </row>
        <row r="52">
          <cell r="A52" t="str">
            <v>20</v>
          </cell>
          <cell r="B52" t="str">
            <v>Градостроительство и землепользование - вопросы местного значения</v>
          </cell>
        </row>
        <row r="53">
          <cell r="A53" t="str">
            <v>21</v>
          </cell>
          <cell r="B53" t="str">
            <v>Благоустройство территорий - вопросы местного значения</v>
          </cell>
        </row>
        <row r="54">
          <cell r="A54" t="str">
            <v>22</v>
          </cell>
          <cell r="B54" t="str">
            <v>Делегированные полномочия, финансируемые за счет собственных доходов и источников финансирования дефицита местного бюджета</v>
          </cell>
        </row>
        <row r="55">
          <cell r="A55" t="str">
            <v>23</v>
          </cell>
          <cell r="B55" t="str">
            <v>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Российской Федерации"</v>
          </cell>
        </row>
        <row r="56">
          <cell r="A56" t="str">
            <v>24</v>
          </cell>
          <cell r="B56" t="str">
            <v>Дополнительные полномочия и права всех видов муниципальных образований</v>
          </cell>
        </row>
        <row r="57">
          <cell r="A57" t="str">
            <v>25</v>
          </cell>
          <cell r="B57" t="str">
            <v>Дополнительные полномочия и права субъектов Российской Федерации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УФНС"/>
      <sheetName val="Гр.П 670"/>
      <sheetName val="расчет"/>
      <sheetName val="Для УФНС (2)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Лист5"/>
    </sheetNames>
    <sheetDataSet>
      <sheetData sheetId="0" refreshError="1"/>
      <sheetData sheetId="1" refreshError="1">
        <row r="2">
          <cell r="A2" t="str">
            <v>1</v>
          </cell>
          <cell r="B2" t="str">
            <v>Содержание органов государственной власти субъектов Российской Федерации (государственных органов субъекта Российской Федерации) и органов местного самоуправления, отдельных государственных учреждений субъекта Российской Федерации и муниципальных учреждений</v>
          </cell>
        </row>
        <row r="3">
          <cell r="A3" t="str">
            <v>1.1</v>
          </cell>
          <cell r="B3" t="str">
            <v>Расходные обязательства по полномочиям в сфере содержания органов государственной власти субъектов Российской Федерации</v>
          </cell>
        </row>
        <row r="4">
          <cell r="A4" t="str">
            <v>1.2</v>
          </cell>
          <cell r="B4" t="str">
            <v>Расходные обязательства по полномочиям в сфере содержания государственных органов субъектов Российской Федерации, не являющихся органами государственной власти субъектов Российской Федерации:</v>
          </cell>
        </row>
        <row r="5">
          <cell r="A5" t="str">
            <v>1.3</v>
          </cell>
          <cell r="B5" t="str">
            <v>Расходные обязательства по решению вопросов местного значения и осуществлению полномочий в сфере содержания органов местного самоуправления</v>
          </cell>
        </row>
        <row r="6">
          <cell r="A6" t="str">
            <v>1.4</v>
          </cell>
          <cell r="B6" t="str">
            <v>Расходы на обеспечение деятельности государственных учреждений субъектов Российской Федерации и муниципальных учреждений</v>
          </cell>
        </row>
        <row r="7">
          <cell r="A7" t="str">
            <v>2</v>
          </cell>
          <cell r="B7" t="str">
            <v>Поддержка экономики, малого и среднего предпринимательства</v>
          </cell>
        </row>
        <row r="8">
          <cell r="A8" t="str">
            <v>2.1</v>
          </cell>
          <cell r="B8" t="str">
            <v>Расходные обязательства по полномочиям в сфере поддержки сельского хозяйства в части растениеводства</v>
          </cell>
        </row>
        <row r="9">
          <cell r="A9" t="str">
            <v>2.2</v>
          </cell>
          <cell r="B9" t="str">
            <v>Расходные обязательства по полномочиям в сфере поддержки сельского хозяйства в части животноводства</v>
          </cell>
        </row>
        <row r="10">
          <cell r="A10" t="str">
            <v>2.3</v>
          </cell>
          <cell r="B10" t="str">
            <v>Расходные обязательства по полномочиям в сфере поддержки сельского хозяйства в части рыбоводства</v>
          </cell>
        </row>
        <row r="11">
          <cell r="A11" t="str">
            <v>2.4</v>
          </cell>
          <cell r="B11" t="str">
            <v>Расходные обязательства по полномочиям в сфере поддержки малого и среднего предпринимательства</v>
          </cell>
        </row>
        <row r="12">
          <cell r="A12" t="str">
            <v>2.5</v>
          </cell>
          <cell r="B12" t="str">
            <v>Расходные обязательства по полномочиям в сфере поддержки промышленности</v>
          </cell>
        </row>
        <row r="13">
          <cell r="A13" t="str">
            <v>2.6</v>
          </cell>
          <cell r="B13" t="str">
            <v>Расходные обязательства по полномочиям в сфере создания и размещения территорий, имеющих особый экономический статус</v>
          </cell>
        </row>
        <row r="14">
          <cell r="A14" t="str">
            <v>3</v>
          </cell>
          <cell r="B14" t="str">
            <v>Осуществление дорожной деятельности</v>
          </cell>
        </row>
        <row r="15">
          <cell r="A15" t="str">
            <v>4</v>
          </cell>
          <cell r="B15" t="str">
            <v>Организация транспортного обслуживания населения:</v>
          </cell>
        </row>
        <row r="16">
          <cell r="A16" t="str">
            <v>4.1</v>
          </cell>
          <cell r="B16" t="str">
            <v>Организация транспортного обслуживания населения воздушным транспортом</v>
          </cell>
        </row>
        <row r="17">
          <cell r="A17" t="str">
            <v>4.2</v>
          </cell>
          <cell r="B17" t="str">
            <v>Организация транспортного обслуживания населения водным транспортом</v>
          </cell>
        </row>
        <row r="18">
          <cell r="A18" t="str">
            <v>4.3</v>
          </cell>
          <cell r="B18" t="str">
            <v>Организация транспортного обслуживания населения автомобильным транспортом</v>
          </cell>
        </row>
        <row r="19">
          <cell r="A19" t="str">
            <v>4.4</v>
          </cell>
          <cell r="B19" t="str">
            <v>Организация транспортного обслуживания населения железнодорожным транспортом</v>
          </cell>
        </row>
        <row r="20">
          <cell r="A20" t="str">
            <v>4.5</v>
          </cell>
          <cell r="B20" t="str">
            <v>Организация транспортного обслуживания населения электрическим транспортом</v>
          </cell>
        </row>
        <row r="21">
          <cell r="A21" t="str">
            <v>4.6</v>
          </cell>
          <cell r="B21" t="str">
            <v>Организация транспортного обслуживания населения метрополитеном</v>
          </cell>
        </row>
        <row r="22">
          <cell r="A22" t="str">
            <v>5</v>
          </cell>
          <cell r="B22" t="str">
            <v>Тарифное регулирование в сфере коммунального хозяйства</v>
          </cell>
        </row>
        <row r="23">
          <cell r="A23" t="str">
            <v>6</v>
          </cell>
          <cell r="B23" t="str">
            <v>Образование</v>
          </cell>
        </row>
        <row r="24">
          <cell r="A24" t="str">
            <v>6.1</v>
          </cell>
          <cell r="B24" t="str">
            <v>Оплата труда и содержание образовательных организаций</v>
          </cell>
        </row>
        <row r="25">
          <cell r="A25" t="str">
            <v>6.2</v>
          </cell>
          <cell r="B25" t="str">
            <v>Расходные обязательства по организации отдыха и оздоровления детей</v>
          </cell>
        </row>
        <row r="26">
          <cell r="A26" t="str">
            <v>7</v>
          </cell>
          <cell r="B26" t="str">
            <v>Культура</v>
          </cell>
        </row>
        <row r="27">
          <cell r="A27" t="str">
            <v>8</v>
          </cell>
          <cell r="B27" t="str">
            <v>Расходные обязательства по осуществлению полномочий в сфере здравоохранения</v>
          </cell>
        </row>
        <row r="28">
          <cell r="A28" t="str">
            <v>8.1</v>
          </cell>
          <cell r="B28" t="str">
            <v>Финансовое обеспечение территориальных программ государственных гарантий бесплатного оказания гражданам медицинской помощи</v>
          </cell>
        </row>
        <row r="29">
          <cell r="A29" t="str">
            <v>8.2</v>
          </cell>
          <cell r="B29" t="str">
            <v>Организация оказания медицинской помощи отдельным категориям граждан</v>
          </cell>
        </row>
        <row r="30">
          <cell r="A30" t="str">
            <v>8.3</v>
          </cell>
          <cell r="B30" t="str">
            <v>Организация обеспечения донорской кровью (содержание станций переливания крови)</v>
          </cell>
        </row>
        <row r="31">
          <cell r="A31" t="str">
            <v>9</v>
          </cell>
          <cell r="B31" t="str">
            <v>Обязательное медицинское страхование неработающего населения</v>
          </cell>
        </row>
        <row r="32">
          <cell r="A32" t="str">
            <v>10</v>
          </cell>
          <cell r="B32" t="str">
            <v>Социальная поддержка населения</v>
          </cell>
        </row>
        <row r="33">
          <cell r="A33" t="str">
            <v>10.1</v>
          </cell>
          <cell r="B33" t="str">
            <v>Расходные обязательства по оплате труда и содержанию организаций социального обслуживания</v>
          </cell>
        </row>
        <row r="34">
          <cell r="A34" t="str">
            <v>10.2</v>
          </cell>
          <cell r="B34" t="str">
            <v>Расходные обязательства по предоставлению мер социальной поддержки льготным категориям граждан</v>
          </cell>
        </row>
        <row r="35">
          <cell r="A35" t="str">
            <v>10.3</v>
          </cell>
          <cell r="B35" t="str">
            <v>Расходные обязательства по предоставлению мер социальной поддержки гражданам по установленным критериям нуждаемости</v>
          </cell>
        </row>
        <row r="36">
          <cell r="A36" t="str">
            <v>10.4</v>
          </cell>
          <cell r="B36" t="str">
            <v>Расходные обязательства по предоставлению мер социальной поддержки детям-сиротам и детям, оставшимся без попечения родителей</v>
          </cell>
        </row>
        <row r="37">
          <cell r="A37" t="str">
            <v>10.5</v>
          </cell>
          <cell r="B37" t="str">
            <v>Расходные обязательства по предоставлению региональных социальных доплат к пенсии</v>
          </cell>
        </row>
        <row r="38">
          <cell r="A38" t="str">
            <v>10.6</v>
          </cell>
          <cell r="B38" t="str">
            <v>Расходные обязательства по предоставлению доплат к пенсии гражданам, проходившим государственную службу субъекта Российской Федерации</v>
          </cell>
        </row>
        <row r="39">
          <cell r="A39" t="str">
            <v>11</v>
          </cell>
          <cell r="B39" t="str">
            <v>Физическая культура и спорт</v>
          </cell>
        </row>
        <row r="40">
          <cell r="A40" t="str">
            <v>11.1</v>
          </cell>
          <cell r="B40" t="str">
            <v>Содержание учреждений физической культуры и спорта</v>
          </cell>
        </row>
        <row r="41">
          <cell r="A41" t="str">
            <v>11.2</v>
          </cell>
          <cell r="B41" t="str">
            <v>Проведение массовых мероприятий в сфере физической культуры</v>
          </cell>
        </row>
        <row r="42">
          <cell r="A42" t="str">
            <v>12</v>
          </cell>
          <cell r="B42" t="str">
            <v>Тушение пожаров (за исключением лесных пожаров); 
ликвидация чрезвычайных ситуаций, первичные меры пожарной безопасности:</v>
          </cell>
        </row>
        <row r="43">
          <cell r="A43" t="str">
            <v>12.1</v>
          </cell>
          <cell r="B43" t="str">
            <v>Содержание противопожарных (пожарно-спасательных и спасательных) служб субъекта Российской Федерации</v>
          </cell>
        </row>
        <row r="44">
          <cell r="A44" t="str">
            <v>12.2</v>
          </cell>
          <cell r="B44" t="str">
            <v>Тушение пожаров (за исключением лесных пожаров), ликвидация чрезвычайных ситуаций, первичные меры пожарной безопасности</v>
          </cell>
        </row>
        <row r="45">
          <cell r="A45" t="str">
            <v>13</v>
          </cell>
          <cell r="B45" t="str">
            <v>Привлечение заемных средств, а также обслуживание и погашение долговых обязательств</v>
          </cell>
        </row>
        <row r="46">
          <cell r="A46" t="str">
            <v>14</v>
          </cell>
          <cell r="B46" t="str">
            <v>Иные сферы деятельности, предусмотренные статьей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Российской Федерации"</v>
          </cell>
        </row>
        <row r="47">
          <cell r="A47" t="str">
            <v>15</v>
          </cell>
          <cell r="B47" t="str">
            <v>Предоставление гарантий и компенсаций для лиц, работающих и проживающих в районах Крайнего Севера и приравненных к ним местностях</v>
          </cell>
        </row>
        <row r="48">
          <cell r="A48" t="str">
            <v>16</v>
          </cell>
          <cell r="B48" t="str">
            <v>Полномочия, не включенные в пункт 2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Российской Федерации"</v>
          </cell>
        </row>
        <row r="49">
          <cell r="A49" t="str">
            <v>17</v>
          </cell>
          <cell r="B49" t="str">
            <v>Полномочия по пункту 5 статьи 26.3 Федерального закона "Об общих принципах организации законодательных (представительных) и исполнительных органов государственной власти субъектов Российской Федерации"</v>
          </cell>
        </row>
        <row r="50">
          <cell r="A50" t="str">
            <v>18</v>
          </cell>
          <cell r="B50" t="str">
            <v>Строительство жилья - вопросы местного значения</v>
          </cell>
        </row>
        <row r="51">
          <cell r="A51" t="str">
            <v>19</v>
          </cell>
          <cell r="B51" t="str">
            <v>Коммунальное хозяйство - вопросы местного значения</v>
          </cell>
        </row>
        <row r="52">
          <cell r="A52" t="str">
            <v>20</v>
          </cell>
          <cell r="B52" t="str">
            <v>Градостроительство и землепользование - вопросы местного значения</v>
          </cell>
        </row>
        <row r="53">
          <cell r="A53" t="str">
            <v>21</v>
          </cell>
          <cell r="B53" t="str">
            <v>Благоустройство территорий - вопросы местного значения</v>
          </cell>
        </row>
        <row r="54">
          <cell r="A54" t="str">
            <v>22</v>
          </cell>
          <cell r="B54" t="str">
            <v>Делегированные полномочия, финансируемые за счет собственных доходов и источников финансирования дефицита местного бюджета</v>
          </cell>
        </row>
        <row r="55">
          <cell r="A55" t="str">
            <v>23</v>
          </cell>
          <cell r="B55" t="str">
            <v>Прочие вопросы местного значения и прочие полномочия, предусмотренные в статьях 14, 15, 16, 16.2 Федерального закона "Об общих принципах организации местного самоуправления в Российской Федерации"</v>
          </cell>
        </row>
        <row r="56">
          <cell r="A56" t="str">
            <v>24</v>
          </cell>
          <cell r="B56" t="str">
            <v>Дополнительные полномочия и права всех видов муниципальных образований</v>
          </cell>
        </row>
        <row r="57">
          <cell r="A57" t="str">
            <v>25</v>
          </cell>
          <cell r="B57" t="str">
            <v>Дополнительные полномочия и права субъектов Российской Федерации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G3549"/>
  <sheetViews>
    <sheetView zoomScale="60" zoomScaleNormal="60" workbookViewId="0">
      <pane xSplit="7" ySplit="5" topLeftCell="BY80" activePane="bottomRight" state="frozenSplit"/>
      <selection activeCell="AY10" sqref="AY10:BD3710"/>
      <selection pane="topRight" activeCell="AY10" sqref="AY10:BD3710"/>
      <selection pane="bottomLeft" activeCell="AY10" sqref="AY10:BD3710"/>
      <selection pane="bottomRight" sqref="A1:CH84"/>
    </sheetView>
  </sheetViews>
  <sheetFormatPr defaultColWidth="9.140625" defaultRowHeight="15" outlineLevelRow="1" x14ac:dyDescent="0.25"/>
  <cols>
    <col min="1" max="1" width="5.28515625" style="29" customWidth="1"/>
    <col min="2" max="2" width="11.42578125" style="46" customWidth="1"/>
    <col min="3" max="3" width="31.7109375" style="47" customWidth="1"/>
    <col min="4" max="4" width="9.85546875" style="29" customWidth="1"/>
    <col min="5" max="5" width="63" style="36" customWidth="1"/>
    <col min="6" max="6" width="39.7109375" style="48" customWidth="1"/>
    <col min="7" max="7" width="13" style="48" customWidth="1"/>
    <col min="8" max="8" width="15.5703125" style="48" customWidth="1"/>
    <col min="9" max="9" width="19.42578125" style="49" customWidth="1"/>
    <col min="10" max="10" width="12.140625" style="49" customWidth="1"/>
    <col min="11" max="11" width="22.85546875" style="50" customWidth="1"/>
    <col min="12" max="12" width="11.85546875" style="51" customWidth="1"/>
    <col min="13" max="13" width="20.7109375" style="51" customWidth="1"/>
    <col min="14" max="14" width="13.28515625" style="48" customWidth="1"/>
    <col min="15" max="15" width="16.5703125" style="48" customWidth="1"/>
    <col min="16" max="17" width="13.7109375" style="48" customWidth="1"/>
    <col min="18" max="18" width="29" style="48" customWidth="1"/>
    <col min="19" max="19" width="20.28515625" style="48" customWidth="1"/>
    <col min="20" max="21" width="19.140625" style="48" customWidth="1"/>
    <col min="22" max="26" width="11.7109375" style="48" customWidth="1"/>
    <col min="27" max="27" width="12" style="49" customWidth="1"/>
    <col min="28" max="28" width="6.42578125" style="29" customWidth="1"/>
    <col min="29" max="29" width="27.7109375" style="29" customWidth="1"/>
    <col min="30" max="30" width="13.85546875" style="48" customWidth="1"/>
    <col min="31" max="31" width="15" style="48" customWidth="1"/>
    <col min="32" max="32" width="9.42578125" style="29" customWidth="1"/>
    <col min="33" max="33" width="10.28515625" style="29" customWidth="1"/>
    <col min="34" max="34" width="9.28515625" style="29" customWidth="1"/>
    <col min="35" max="35" width="9.140625" style="29" customWidth="1"/>
    <col min="36" max="36" width="8.85546875" style="29" customWidth="1"/>
    <col min="37" max="37" width="8.5703125" style="29" customWidth="1"/>
    <col min="38" max="38" width="9.42578125" style="29" customWidth="1"/>
    <col min="39" max="39" width="9.85546875" style="29" customWidth="1"/>
    <col min="40" max="40" width="10.28515625" style="29" customWidth="1"/>
    <col min="41" max="41" width="10.28515625" style="54" customWidth="1"/>
    <col min="42" max="47" width="8.7109375" style="29" customWidth="1"/>
    <col min="48" max="52" width="9.28515625" style="29" customWidth="1"/>
    <col min="53" max="53" width="9.5703125" style="29" customWidth="1"/>
    <col min="54" max="55" width="11.28515625" style="29" customWidth="1"/>
    <col min="56" max="56" width="10.140625" style="29" customWidth="1"/>
    <col min="57" max="57" width="11.28515625" style="29" customWidth="1"/>
    <col min="58" max="58" width="10.28515625" style="29" customWidth="1"/>
    <col min="59" max="59" width="12.7109375" style="29" customWidth="1"/>
    <col min="60" max="61" width="10.5703125" style="29" customWidth="1"/>
    <col min="62" max="62" width="8.7109375" style="29" customWidth="1"/>
    <col min="63" max="63" width="11.5703125" style="29" customWidth="1"/>
    <col min="64" max="64" width="9.140625" style="29" customWidth="1"/>
    <col min="65" max="65" width="9.7109375" style="29" customWidth="1"/>
    <col min="66" max="67" width="11.85546875" style="29" customWidth="1"/>
    <col min="68" max="68" width="10" style="29" customWidth="1"/>
    <col min="69" max="69" width="14.140625" style="29" customWidth="1"/>
    <col min="70" max="72" width="11.140625" style="29" customWidth="1"/>
    <col min="73" max="73" width="10.7109375" style="29" customWidth="1"/>
    <col min="74" max="74" width="14.140625" style="29" customWidth="1"/>
    <col min="75" max="78" width="11.28515625" style="29" customWidth="1"/>
    <col min="79" max="79" width="9.7109375" style="29" customWidth="1"/>
    <col min="80" max="80" width="14.140625" style="29" customWidth="1"/>
    <col min="81" max="85" width="12.140625" style="29" customWidth="1"/>
    <col min="86" max="16384" width="9.140625" style="29"/>
  </cols>
  <sheetData>
    <row r="1" spans="1:85" s="6" customFormat="1" ht="25.5" customHeight="1" outlineLevel="1" x14ac:dyDescent="0.25">
      <c r="A1" s="1"/>
      <c r="B1" s="1" t="s">
        <v>0</v>
      </c>
      <c r="C1" s="2"/>
      <c r="D1" s="1"/>
      <c r="E1" s="3"/>
      <c r="F1" s="2"/>
      <c r="G1" s="2"/>
      <c r="H1" s="1"/>
      <c r="I1" s="4"/>
      <c r="J1" s="4"/>
      <c r="K1" s="5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4"/>
      <c r="AD1" s="1"/>
      <c r="AE1" s="2"/>
    </row>
    <row r="2" spans="1:85" s="7" customFormat="1" ht="33.75" hidden="1" customHeight="1" outlineLevel="1" x14ac:dyDescent="0.25">
      <c r="A2" s="128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30"/>
      <c r="AF2" s="131"/>
      <c r="AG2" s="131"/>
      <c r="AH2" s="131"/>
      <c r="AI2" s="131"/>
      <c r="AJ2" s="131"/>
      <c r="AK2" s="131"/>
      <c r="AL2" s="132" t="s">
        <v>2</v>
      </c>
      <c r="AM2" s="132"/>
      <c r="AN2" s="132"/>
      <c r="AO2" s="132"/>
      <c r="AP2" s="131"/>
      <c r="AQ2" s="131"/>
      <c r="AR2" s="131"/>
      <c r="AS2" s="131"/>
      <c r="AT2" s="131"/>
      <c r="AU2" s="131"/>
      <c r="AV2" s="127"/>
      <c r="AW2" s="127"/>
      <c r="AX2" s="127"/>
      <c r="AY2" s="127"/>
      <c r="AZ2" s="127"/>
      <c r="BA2" s="124" t="s">
        <v>2</v>
      </c>
      <c r="BB2" s="125"/>
      <c r="BC2" s="125"/>
      <c r="BD2" s="125"/>
      <c r="BE2" s="125"/>
      <c r="BF2" s="127"/>
      <c r="BG2" s="127"/>
      <c r="BH2" s="127"/>
      <c r="BI2" s="127" t="s">
        <v>3</v>
      </c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</row>
    <row r="3" spans="1:85" s="9" customFormat="1" ht="60" customHeight="1" collapsed="1" x14ac:dyDescent="0.2">
      <c r="A3" s="126" t="s">
        <v>4</v>
      </c>
      <c r="B3" s="126" t="s">
        <v>5</v>
      </c>
      <c r="C3" s="126" t="s">
        <v>6</v>
      </c>
      <c r="D3" s="126" t="s">
        <v>7</v>
      </c>
      <c r="E3" s="126" t="s">
        <v>8</v>
      </c>
      <c r="F3" s="126" t="s">
        <v>9</v>
      </c>
      <c r="G3" s="126" t="s">
        <v>10</v>
      </c>
      <c r="H3" s="126" t="s">
        <v>11</v>
      </c>
      <c r="I3" s="126" t="s">
        <v>12</v>
      </c>
      <c r="J3" s="126" t="s">
        <v>13</v>
      </c>
      <c r="K3" s="126" t="s">
        <v>14</v>
      </c>
      <c r="L3" s="126" t="s">
        <v>15</v>
      </c>
      <c r="M3" s="126" t="s">
        <v>16</v>
      </c>
      <c r="N3" s="126" t="s">
        <v>17</v>
      </c>
      <c r="O3" s="126" t="s">
        <v>18</v>
      </c>
      <c r="P3" s="126" t="s">
        <v>19</v>
      </c>
      <c r="Q3" s="126" t="s">
        <v>20</v>
      </c>
      <c r="R3" s="126" t="s">
        <v>21</v>
      </c>
      <c r="S3" s="126" t="s">
        <v>22</v>
      </c>
      <c r="T3" s="126" t="s">
        <v>23</v>
      </c>
      <c r="U3" s="126" t="s">
        <v>24</v>
      </c>
      <c r="V3" s="133" t="s">
        <v>25</v>
      </c>
      <c r="W3" s="134"/>
      <c r="X3" s="134"/>
      <c r="Y3" s="134"/>
      <c r="Z3" s="135"/>
      <c r="AA3" s="126" t="s">
        <v>26</v>
      </c>
      <c r="AB3" s="136" t="s">
        <v>27</v>
      </c>
      <c r="AC3" s="136"/>
      <c r="AD3" s="126" t="s">
        <v>28</v>
      </c>
      <c r="AE3" s="126" t="s">
        <v>29</v>
      </c>
      <c r="AF3" s="126" t="s">
        <v>30</v>
      </c>
      <c r="AG3" s="126"/>
      <c r="AH3" s="126"/>
      <c r="AI3" s="126"/>
      <c r="AJ3" s="126"/>
      <c r="AK3" s="126"/>
      <c r="AL3" s="126"/>
      <c r="AM3" s="126"/>
      <c r="AN3" s="126"/>
      <c r="AO3" s="126"/>
      <c r="AP3" s="126" t="s">
        <v>31</v>
      </c>
      <c r="AQ3" s="126"/>
      <c r="AR3" s="126"/>
      <c r="AS3" s="126"/>
      <c r="AT3" s="126"/>
      <c r="AU3" s="126"/>
      <c r="AV3" s="138" t="s">
        <v>32</v>
      </c>
      <c r="AW3" s="138"/>
      <c r="AX3" s="138"/>
      <c r="AY3" s="138"/>
      <c r="AZ3" s="138"/>
      <c r="BA3" s="138"/>
      <c r="BB3" s="138"/>
      <c r="BC3" s="138"/>
      <c r="BD3" s="138"/>
      <c r="BE3" s="138"/>
      <c r="BF3" s="8" t="s">
        <v>33</v>
      </c>
      <c r="BG3" s="126" t="s">
        <v>34</v>
      </c>
      <c r="BH3" s="126" t="s">
        <v>35</v>
      </c>
      <c r="BI3" s="137" t="s">
        <v>36</v>
      </c>
      <c r="BJ3" s="137"/>
      <c r="BK3" s="137"/>
      <c r="BL3" s="137" t="s">
        <v>37</v>
      </c>
      <c r="BM3" s="137"/>
      <c r="BN3" s="137"/>
      <c r="BO3" s="137"/>
      <c r="BP3" s="137" t="s">
        <v>38</v>
      </c>
      <c r="BQ3" s="137"/>
      <c r="BR3" s="137"/>
      <c r="BS3" s="137"/>
      <c r="BT3" s="137"/>
      <c r="BU3" s="137" t="s">
        <v>39</v>
      </c>
      <c r="BV3" s="137"/>
      <c r="BW3" s="137"/>
      <c r="BX3" s="137"/>
      <c r="BY3" s="137"/>
      <c r="BZ3" s="137"/>
      <c r="CA3" s="137" t="s">
        <v>40</v>
      </c>
      <c r="CB3" s="137"/>
      <c r="CC3" s="137"/>
      <c r="CD3" s="137"/>
      <c r="CE3" s="137"/>
      <c r="CF3" s="137"/>
      <c r="CG3" s="137"/>
    </row>
    <row r="4" spans="1:85" s="9" customFormat="1" ht="156" customHeight="1" x14ac:dyDescent="0.2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0" t="s">
        <v>41</v>
      </c>
      <c r="W4" s="10">
        <v>2019</v>
      </c>
      <c r="X4" s="10">
        <v>2020</v>
      </c>
      <c r="Y4" s="10">
        <v>2021</v>
      </c>
      <c r="Z4" s="11">
        <v>2022</v>
      </c>
      <c r="AA4" s="126"/>
      <c r="AB4" s="136"/>
      <c r="AC4" s="136"/>
      <c r="AD4" s="126"/>
      <c r="AE4" s="126"/>
      <c r="AF4" s="12" t="s">
        <v>42</v>
      </c>
      <c r="AG4" s="12" t="s">
        <v>43</v>
      </c>
      <c r="AH4" s="12" t="s">
        <v>44</v>
      </c>
      <c r="AI4" s="12" t="s">
        <v>45</v>
      </c>
      <c r="AJ4" s="12" t="s">
        <v>46</v>
      </c>
      <c r="AK4" s="12" t="s">
        <v>47</v>
      </c>
      <c r="AL4" s="12" t="s">
        <v>48</v>
      </c>
      <c r="AM4" s="12" t="s">
        <v>49</v>
      </c>
      <c r="AN4" s="12" t="s">
        <v>50</v>
      </c>
      <c r="AO4" s="12" t="s">
        <v>51</v>
      </c>
      <c r="AP4" s="10" t="s">
        <v>42</v>
      </c>
      <c r="AQ4" s="10" t="s">
        <v>43</v>
      </c>
      <c r="AR4" s="10" t="s">
        <v>44</v>
      </c>
      <c r="AS4" s="10" t="s">
        <v>45</v>
      </c>
      <c r="AT4" s="10" t="s">
        <v>52</v>
      </c>
      <c r="AU4" s="10" t="s">
        <v>47</v>
      </c>
      <c r="AV4" s="10" t="s">
        <v>42</v>
      </c>
      <c r="AW4" s="10" t="s">
        <v>43</v>
      </c>
      <c r="AX4" s="10" t="s">
        <v>44</v>
      </c>
      <c r="AY4" s="10" t="s">
        <v>45</v>
      </c>
      <c r="AZ4" s="10" t="s">
        <v>46</v>
      </c>
      <c r="BA4" s="10" t="s">
        <v>47</v>
      </c>
      <c r="BB4" s="10" t="s">
        <v>53</v>
      </c>
      <c r="BC4" s="10" t="s">
        <v>49</v>
      </c>
      <c r="BD4" s="10" t="s">
        <v>50</v>
      </c>
      <c r="BE4" s="10" t="s">
        <v>51</v>
      </c>
      <c r="BF4" s="10" t="s">
        <v>54</v>
      </c>
      <c r="BG4" s="126"/>
      <c r="BH4" s="126"/>
      <c r="BI4" s="13" t="s">
        <v>55</v>
      </c>
      <c r="BJ4" s="13" t="s">
        <v>56</v>
      </c>
      <c r="BK4" s="13" t="s">
        <v>57</v>
      </c>
      <c r="BL4" s="13" t="s">
        <v>58</v>
      </c>
      <c r="BM4" s="13" t="s">
        <v>59</v>
      </c>
      <c r="BN4" s="13" t="s">
        <v>60</v>
      </c>
      <c r="BO4" s="13" t="s">
        <v>57</v>
      </c>
      <c r="BP4" s="13" t="s">
        <v>61</v>
      </c>
      <c r="BQ4" s="13" t="s">
        <v>62</v>
      </c>
      <c r="BR4" s="13" t="s">
        <v>63</v>
      </c>
      <c r="BS4" s="13" t="s">
        <v>60</v>
      </c>
      <c r="BT4" s="13" t="s">
        <v>57</v>
      </c>
      <c r="BU4" s="13" t="s">
        <v>64</v>
      </c>
      <c r="BV4" s="13" t="s">
        <v>65</v>
      </c>
      <c r="BW4" s="13" t="s">
        <v>66</v>
      </c>
      <c r="BX4" s="13" t="s">
        <v>63</v>
      </c>
      <c r="BY4" s="13" t="s">
        <v>60</v>
      </c>
      <c r="BZ4" s="13" t="s">
        <v>57</v>
      </c>
      <c r="CA4" s="13" t="s">
        <v>67</v>
      </c>
      <c r="CB4" s="13" t="s">
        <v>68</v>
      </c>
      <c r="CC4" s="13" t="s">
        <v>69</v>
      </c>
      <c r="CD4" s="13" t="s">
        <v>66</v>
      </c>
      <c r="CE4" s="13" t="s">
        <v>63</v>
      </c>
      <c r="CF4" s="13" t="s">
        <v>60</v>
      </c>
      <c r="CG4" s="13" t="s">
        <v>57</v>
      </c>
    </row>
    <row r="5" spans="1:85" s="14" customFormat="1" ht="21.75" customHeight="1" x14ac:dyDescent="0.25">
      <c r="A5" s="12">
        <v>1</v>
      </c>
      <c r="B5" s="12">
        <f t="shared" ref="B5:P5" si="0">A5+1</f>
        <v>2</v>
      </c>
      <c r="C5" s="12">
        <f t="shared" si="0"/>
        <v>3</v>
      </c>
      <c r="D5" s="12">
        <f t="shared" si="0"/>
        <v>4</v>
      </c>
      <c r="E5" s="12">
        <f t="shared" si="0"/>
        <v>5</v>
      </c>
      <c r="F5" s="12">
        <f t="shared" si="0"/>
        <v>6</v>
      </c>
      <c r="G5" s="12">
        <f t="shared" si="0"/>
        <v>7</v>
      </c>
      <c r="H5" s="12">
        <f t="shared" si="0"/>
        <v>8</v>
      </c>
      <c r="I5" s="12">
        <f t="shared" si="0"/>
        <v>9</v>
      </c>
      <c r="J5" s="12">
        <f t="shared" si="0"/>
        <v>10</v>
      </c>
      <c r="K5" s="12">
        <f t="shared" si="0"/>
        <v>11</v>
      </c>
      <c r="L5" s="12">
        <f t="shared" si="0"/>
        <v>12</v>
      </c>
      <c r="M5" s="12">
        <f t="shared" si="0"/>
        <v>13</v>
      </c>
      <c r="N5" s="12">
        <f t="shared" si="0"/>
        <v>14</v>
      </c>
      <c r="O5" s="12">
        <f t="shared" si="0"/>
        <v>15</v>
      </c>
      <c r="P5" s="12">
        <f t="shared" si="0"/>
        <v>16</v>
      </c>
      <c r="Q5" s="12">
        <v>17</v>
      </c>
      <c r="R5" s="12">
        <v>18</v>
      </c>
      <c r="S5" s="12">
        <v>19</v>
      </c>
      <c r="T5" s="12">
        <v>20</v>
      </c>
      <c r="U5" s="12">
        <v>21</v>
      </c>
      <c r="V5" s="12">
        <f>U5+1</f>
        <v>22</v>
      </c>
      <c r="W5" s="12">
        <f t="shared" ref="W5:CG5" si="1">V5+1</f>
        <v>23</v>
      </c>
      <c r="X5" s="12">
        <f t="shared" si="1"/>
        <v>24</v>
      </c>
      <c r="Y5" s="12">
        <f t="shared" si="1"/>
        <v>25</v>
      </c>
      <c r="Z5" s="12">
        <f t="shared" si="1"/>
        <v>26</v>
      </c>
      <c r="AA5" s="12">
        <f t="shared" si="1"/>
        <v>27</v>
      </c>
      <c r="AB5" s="12">
        <f t="shared" si="1"/>
        <v>28</v>
      </c>
      <c r="AC5" s="12">
        <f t="shared" si="1"/>
        <v>29</v>
      </c>
      <c r="AD5" s="12">
        <f t="shared" si="1"/>
        <v>30</v>
      </c>
      <c r="AE5" s="12">
        <f t="shared" si="1"/>
        <v>31</v>
      </c>
      <c r="AF5" s="12">
        <f t="shared" si="1"/>
        <v>32</v>
      </c>
      <c r="AG5" s="12">
        <f t="shared" si="1"/>
        <v>33</v>
      </c>
      <c r="AH5" s="12">
        <f t="shared" si="1"/>
        <v>34</v>
      </c>
      <c r="AI5" s="12">
        <f t="shared" si="1"/>
        <v>35</v>
      </c>
      <c r="AJ5" s="12">
        <f t="shared" si="1"/>
        <v>36</v>
      </c>
      <c r="AK5" s="12">
        <f t="shared" si="1"/>
        <v>37</v>
      </c>
      <c r="AL5" s="12">
        <f t="shared" si="1"/>
        <v>38</v>
      </c>
      <c r="AM5" s="12">
        <f t="shared" si="1"/>
        <v>39</v>
      </c>
      <c r="AN5" s="12">
        <f t="shared" si="1"/>
        <v>40</v>
      </c>
      <c r="AO5" s="12">
        <f t="shared" si="1"/>
        <v>41</v>
      </c>
      <c r="AP5" s="12">
        <f t="shared" si="1"/>
        <v>42</v>
      </c>
      <c r="AQ5" s="12">
        <f t="shared" si="1"/>
        <v>43</v>
      </c>
      <c r="AR5" s="12">
        <f t="shared" si="1"/>
        <v>44</v>
      </c>
      <c r="AS5" s="12">
        <f t="shared" si="1"/>
        <v>45</v>
      </c>
      <c r="AT5" s="12">
        <f t="shared" si="1"/>
        <v>46</v>
      </c>
      <c r="AU5" s="12">
        <f t="shared" si="1"/>
        <v>47</v>
      </c>
      <c r="AV5" s="12">
        <f t="shared" si="1"/>
        <v>48</v>
      </c>
      <c r="AW5" s="12">
        <f t="shared" si="1"/>
        <v>49</v>
      </c>
      <c r="AX5" s="12">
        <f t="shared" si="1"/>
        <v>50</v>
      </c>
      <c r="AY5" s="12">
        <f t="shared" si="1"/>
        <v>51</v>
      </c>
      <c r="AZ5" s="12">
        <f t="shared" si="1"/>
        <v>52</v>
      </c>
      <c r="BA5" s="12">
        <f t="shared" si="1"/>
        <v>53</v>
      </c>
      <c r="BB5" s="12">
        <f t="shared" si="1"/>
        <v>54</v>
      </c>
      <c r="BC5" s="12">
        <f t="shared" si="1"/>
        <v>55</v>
      </c>
      <c r="BD5" s="12">
        <f t="shared" si="1"/>
        <v>56</v>
      </c>
      <c r="BE5" s="12">
        <f t="shared" si="1"/>
        <v>57</v>
      </c>
      <c r="BF5" s="12">
        <f t="shared" si="1"/>
        <v>58</v>
      </c>
      <c r="BG5" s="12">
        <f t="shared" si="1"/>
        <v>59</v>
      </c>
      <c r="BH5" s="12">
        <f t="shared" si="1"/>
        <v>60</v>
      </c>
      <c r="BI5" s="12">
        <f t="shared" si="1"/>
        <v>61</v>
      </c>
      <c r="BJ5" s="12">
        <f t="shared" si="1"/>
        <v>62</v>
      </c>
      <c r="BK5" s="12">
        <f t="shared" si="1"/>
        <v>63</v>
      </c>
      <c r="BL5" s="12">
        <f t="shared" si="1"/>
        <v>64</v>
      </c>
      <c r="BM5" s="12">
        <f t="shared" si="1"/>
        <v>65</v>
      </c>
      <c r="BN5" s="12">
        <f t="shared" si="1"/>
        <v>66</v>
      </c>
      <c r="BO5" s="12">
        <f t="shared" si="1"/>
        <v>67</v>
      </c>
      <c r="BP5" s="12">
        <f t="shared" si="1"/>
        <v>68</v>
      </c>
      <c r="BQ5" s="12">
        <f t="shared" si="1"/>
        <v>69</v>
      </c>
      <c r="BR5" s="12">
        <f t="shared" si="1"/>
        <v>70</v>
      </c>
      <c r="BS5" s="12">
        <f t="shared" si="1"/>
        <v>71</v>
      </c>
      <c r="BT5" s="12">
        <f t="shared" si="1"/>
        <v>72</v>
      </c>
      <c r="BU5" s="12">
        <f t="shared" si="1"/>
        <v>73</v>
      </c>
      <c r="BV5" s="12">
        <f t="shared" si="1"/>
        <v>74</v>
      </c>
      <c r="BW5" s="12">
        <f t="shared" si="1"/>
        <v>75</v>
      </c>
      <c r="BX5" s="12">
        <f t="shared" si="1"/>
        <v>76</v>
      </c>
      <c r="BY5" s="12">
        <f t="shared" si="1"/>
        <v>77</v>
      </c>
      <c r="BZ5" s="12">
        <f t="shared" si="1"/>
        <v>78</v>
      </c>
      <c r="CA5" s="12">
        <f t="shared" si="1"/>
        <v>79</v>
      </c>
      <c r="CB5" s="12">
        <f t="shared" si="1"/>
        <v>80</v>
      </c>
      <c r="CC5" s="12">
        <f t="shared" si="1"/>
        <v>81</v>
      </c>
      <c r="CD5" s="12">
        <f t="shared" si="1"/>
        <v>82</v>
      </c>
      <c r="CE5" s="12">
        <f t="shared" si="1"/>
        <v>83</v>
      </c>
      <c r="CF5" s="12">
        <f t="shared" si="1"/>
        <v>84</v>
      </c>
      <c r="CG5" s="12">
        <f t="shared" si="1"/>
        <v>85</v>
      </c>
    </row>
    <row r="6" spans="1:85" s="14" customFormat="1" ht="21.75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5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5"/>
      <c r="CB6" s="12"/>
      <c r="CC6" s="12"/>
      <c r="CD6" s="12"/>
      <c r="CE6" s="12"/>
      <c r="CF6" s="12"/>
      <c r="CG6" s="12"/>
    </row>
    <row r="7" spans="1:85" ht="153" customHeight="1" x14ac:dyDescent="0.25">
      <c r="A7" s="16">
        <v>1</v>
      </c>
      <c r="B7" s="16" t="s">
        <v>70</v>
      </c>
      <c r="C7" s="16" t="s">
        <v>71</v>
      </c>
      <c r="D7" s="16" t="s">
        <v>72</v>
      </c>
      <c r="E7" s="12"/>
      <c r="F7" s="12" t="s">
        <v>73</v>
      </c>
      <c r="G7" s="17">
        <v>38987</v>
      </c>
      <c r="H7" s="17">
        <v>39083</v>
      </c>
      <c r="I7" s="16" t="s">
        <v>74</v>
      </c>
      <c r="J7" s="17" t="s">
        <v>75</v>
      </c>
      <c r="K7" s="12" t="s">
        <v>76</v>
      </c>
      <c r="L7" s="12" t="s">
        <v>77</v>
      </c>
      <c r="M7" s="12" t="s">
        <v>78</v>
      </c>
      <c r="N7" s="16" t="s">
        <v>79</v>
      </c>
      <c r="O7" s="16" t="s">
        <v>80</v>
      </c>
      <c r="P7" s="18">
        <v>3.0000000000000001E-3</v>
      </c>
      <c r="Q7" s="19"/>
      <c r="R7" s="20"/>
      <c r="S7" s="20"/>
      <c r="T7" s="21"/>
      <c r="U7" s="21"/>
      <c r="V7" s="21"/>
      <c r="W7" s="21"/>
      <c r="X7" s="21"/>
      <c r="Y7" s="21"/>
      <c r="Z7" s="21"/>
      <c r="AA7" s="22"/>
      <c r="AB7" s="23" t="s">
        <v>81</v>
      </c>
      <c r="AC7" s="24" t="str">
        <f>IF(ISBLANK(AB7),"",IF(ISERROR(VLOOKUP(AB7,'[1]Гр.П 670'!$A$2:$B$57,2,FALSE)),"группы",VLOOKUP(AB7,'[1]Гр.П 670'!$A$2:$B$57,2,FALSE)))</f>
        <v>Социальная поддержка населения</v>
      </c>
      <c r="AD7" s="12" t="s">
        <v>82</v>
      </c>
      <c r="AE7" s="25"/>
      <c r="AF7" s="26"/>
      <c r="AG7" s="26"/>
      <c r="AH7" s="26"/>
      <c r="AI7" s="26"/>
      <c r="AJ7" s="26"/>
      <c r="AK7" s="26"/>
      <c r="AL7" s="26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6"/>
      <c r="BH7" s="26"/>
      <c r="BI7" s="28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8"/>
      <c r="CB7" s="27"/>
      <c r="CC7" s="27"/>
      <c r="CD7" s="27"/>
      <c r="CE7" s="27"/>
      <c r="CF7" s="27"/>
      <c r="CG7" s="27"/>
    </row>
    <row r="8" spans="1:85" ht="153" customHeight="1" x14ac:dyDescent="0.25">
      <c r="A8" s="16">
        <v>2</v>
      </c>
      <c r="B8" s="16" t="s">
        <v>70</v>
      </c>
      <c r="C8" s="16" t="s">
        <v>71</v>
      </c>
      <c r="D8" s="16" t="s">
        <v>72</v>
      </c>
      <c r="E8" s="12"/>
      <c r="F8" s="12" t="s">
        <v>83</v>
      </c>
      <c r="G8" s="17">
        <v>38987</v>
      </c>
      <c r="H8" s="17">
        <v>39083</v>
      </c>
      <c r="I8" s="16" t="s">
        <v>74</v>
      </c>
      <c r="J8" s="17" t="s">
        <v>75</v>
      </c>
      <c r="K8" s="12" t="s">
        <v>76</v>
      </c>
      <c r="L8" s="12" t="s">
        <v>77</v>
      </c>
      <c r="M8" s="12" t="s">
        <v>78</v>
      </c>
      <c r="N8" s="16" t="s">
        <v>79</v>
      </c>
      <c r="O8" s="16" t="s">
        <v>80</v>
      </c>
      <c r="P8" s="18">
        <v>3.0000000000000001E-3</v>
      </c>
      <c r="Q8" s="19"/>
      <c r="R8" s="20"/>
      <c r="S8" s="20"/>
      <c r="T8" s="21"/>
      <c r="U8" s="21"/>
      <c r="V8" s="21"/>
      <c r="W8" s="21"/>
      <c r="X8" s="21"/>
      <c r="Y8" s="21"/>
      <c r="Z8" s="21"/>
      <c r="AA8" s="22"/>
      <c r="AB8" s="23" t="s">
        <v>81</v>
      </c>
      <c r="AC8" s="24" t="str">
        <f>IF(ISBLANK(AB8),"",IF(ISERROR(VLOOKUP(AB8,'[1]Гр.П 670'!$A$2:$B$57,2,FALSE)),"группы",VLOOKUP(AB8,'[1]Гр.П 670'!$A$2:$B$57,2,FALSE)))</f>
        <v>Социальная поддержка населения</v>
      </c>
      <c r="AD8" s="12" t="s">
        <v>82</v>
      </c>
      <c r="AE8" s="25"/>
      <c r="AF8" s="26"/>
      <c r="AG8" s="26"/>
      <c r="AH8" s="26"/>
      <c r="AI8" s="26"/>
      <c r="AJ8" s="26"/>
      <c r="AK8" s="26"/>
      <c r="AL8" s="26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6"/>
      <c r="BH8" s="26"/>
      <c r="BI8" s="28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8"/>
      <c r="CB8" s="27"/>
      <c r="CC8" s="27"/>
      <c r="CD8" s="27"/>
      <c r="CE8" s="27"/>
      <c r="CF8" s="27"/>
      <c r="CG8" s="27"/>
    </row>
    <row r="9" spans="1:85" ht="117.75" customHeight="1" x14ac:dyDescent="0.25">
      <c r="A9" s="16">
        <v>5</v>
      </c>
      <c r="B9" s="16" t="s">
        <v>70</v>
      </c>
      <c r="C9" s="16" t="s">
        <v>71</v>
      </c>
      <c r="D9" s="16"/>
      <c r="E9" s="16" t="s">
        <v>84</v>
      </c>
      <c r="F9" s="12" t="s">
        <v>85</v>
      </c>
      <c r="G9" s="17">
        <v>38987</v>
      </c>
      <c r="H9" s="17">
        <v>39083</v>
      </c>
      <c r="I9" s="16" t="s">
        <v>74</v>
      </c>
      <c r="J9" s="17" t="s">
        <v>75</v>
      </c>
      <c r="K9" s="12" t="s">
        <v>86</v>
      </c>
      <c r="L9" s="12" t="s">
        <v>77</v>
      </c>
      <c r="M9" s="12" t="s">
        <v>78</v>
      </c>
      <c r="N9" s="16" t="s">
        <v>79</v>
      </c>
      <c r="O9" s="16" t="s">
        <v>87</v>
      </c>
      <c r="P9" s="18">
        <v>1.4999999999999999E-2</v>
      </c>
      <c r="Q9" s="19"/>
      <c r="R9" s="19"/>
      <c r="S9" s="19"/>
      <c r="T9" s="21"/>
      <c r="U9" s="21"/>
      <c r="V9" s="21"/>
      <c r="W9" s="21"/>
      <c r="X9" s="21"/>
      <c r="Y9" s="21"/>
      <c r="Z9" s="21"/>
      <c r="AA9" s="25"/>
      <c r="AB9" s="23" t="s">
        <v>81</v>
      </c>
      <c r="AC9" s="24" t="str">
        <f>IF(ISBLANK(AB9),"",IF(ISERROR(VLOOKUP(AB9,'[1]Гр.П 670'!$A$2:$B$57,2,FALSE)),"группы",VLOOKUP(AB9,'[1]Гр.П 670'!$A$2:$B$57,2,FALSE)))</f>
        <v>Социальная поддержка населения</v>
      </c>
      <c r="AD9" s="16" t="s">
        <v>88</v>
      </c>
      <c r="AE9" s="25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30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0"/>
      <c r="CB9" s="31"/>
      <c r="CC9" s="31"/>
      <c r="CD9" s="31"/>
      <c r="CE9" s="31"/>
      <c r="CF9" s="31"/>
      <c r="CG9" s="31"/>
    </row>
    <row r="10" spans="1:85" ht="83.25" customHeight="1" x14ac:dyDescent="0.25">
      <c r="A10" s="16">
        <v>7</v>
      </c>
      <c r="B10" s="16" t="s">
        <v>70</v>
      </c>
      <c r="C10" s="12" t="s">
        <v>89</v>
      </c>
      <c r="D10" s="16" t="s">
        <v>90</v>
      </c>
      <c r="E10" s="12" t="s">
        <v>91</v>
      </c>
      <c r="F10" s="12" t="s">
        <v>92</v>
      </c>
      <c r="G10" s="17">
        <v>42522</v>
      </c>
      <c r="H10" s="17">
        <v>42736</v>
      </c>
      <c r="I10" s="16" t="s">
        <v>74</v>
      </c>
      <c r="J10" s="17" t="s">
        <v>75</v>
      </c>
      <c r="K10" s="12" t="s">
        <v>93</v>
      </c>
      <c r="L10" s="12" t="s">
        <v>77</v>
      </c>
      <c r="M10" s="12" t="s">
        <v>78</v>
      </c>
      <c r="N10" s="16" t="s">
        <v>79</v>
      </c>
      <c r="O10" s="12" t="s">
        <v>93</v>
      </c>
      <c r="P10" s="18">
        <v>1.4999999999999999E-2</v>
      </c>
      <c r="Q10" s="19"/>
      <c r="R10" s="19"/>
      <c r="S10" s="19"/>
      <c r="T10" s="21"/>
      <c r="U10" s="21"/>
      <c r="V10" s="21"/>
      <c r="W10" s="21"/>
      <c r="X10" s="21"/>
      <c r="Y10" s="21"/>
      <c r="Z10" s="21"/>
      <c r="AA10" s="25"/>
      <c r="AB10" s="23" t="s">
        <v>81</v>
      </c>
      <c r="AC10" s="24" t="str">
        <f>IF(ISBLANK(AB10),"",IF(ISERROR(VLOOKUP(AB10,'[1]Гр.П 670'!$A$2:$B$57,2,FALSE)),"группы",VLOOKUP(AB10,'[1]Гр.П 670'!$A$2:$B$57,2,FALSE)))</f>
        <v>Социальная поддержка населения</v>
      </c>
      <c r="AD10" s="16" t="s">
        <v>88</v>
      </c>
      <c r="AE10" s="25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8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</row>
    <row r="11" spans="1:85" ht="90.75" customHeight="1" x14ac:dyDescent="0.25">
      <c r="A11" s="16">
        <v>8</v>
      </c>
      <c r="B11" s="16" t="s">
        <v>70</v>
      </c>
      <c r="C11" s="12" t="s">
        <v>89</v>
      </c>
      <c r="D11" s="12"/>
      <c r="E11" s="12" t="s">
        <v>94</v>
      </c>
      <c r="F11" s="12" t="s">
        <v>85</v>
      </c>
      <c r="G11" s="17">
        <v>42522</v>
      </c>
      <c r="H11" s="17">
        <v>42736</v>
      </c>
      <c r="I11" s="16" t="s">
        <v>74</v>
      </c>
      <c r="J11" s="17" t="s">
        <v>75</v>
      </c>
      <c r="K11" s="12" t="s">
        <v>86</v>
      </c>
      <c r="L11" s="12" t="s">
        <v>77</v>
      </c>
      <c r="M11" s="12" t="s">
        <v>78</v>
      </c>
      <c r="N11" s="16" t="s">
        <v>79</v>
      </c>
      <c r="O11" s="16" t="s">
        <v>87</v>
      </c>
      <c r="P11" s="18">
        <v>1.4999999999999999E-2</v>
      </c>
      <c r="Q11" s="19"/>
      <c r="R11" s="32"/>
      <c r="S11" s="32"/>
      <c r="T11" s="21"/>
      <c r="U11" s="21"/>
      <c r="V11" s="21"/>
      <c r="W11" s="21"/>
      <c r="X11" s="21"/>
      <c r="Y11" s="21"/>
      <c r="Z11" s="21"/>
      <c r="AA11" s="25"/>
      <c r="AB11" s="23" t="s">
        <v>81</v>
      </c>
      <c r="AC11" s="24" t="str">
        <f>IF(ISBLANK(AB11),"",IF(ISERROR(VLOOKUP(AB11,'[1]Гр.П 670'!$A$2:$B$57,2,FALSE)),"группы",VLOOKUP(AB11,'[1]Гр.П 670'!$A$2:$B$57,2,FALSE)))</f>
        <v>Социальная поддержка населения</v>
      </c>
      <c r="AD11" s="16" t="s">
        <v>88</v>
      </c>
      <c r="AE11" s="25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33"/>
      <c r="BH11" s="26"/>
      <c r="BI11" s="30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</row>
    <row r="12" spans="1:85" ht="116.25" customHeight="1" x14ac:dyDescent="0.25">
      <c r="A12" s="16">
        <v>9</v>
      </c>
      <c r="B12" s="16" t="s">
        <v>70</v>
      </c>
      <c r="C12" s="12" t="s">
        <v>95</v>
      </c>
      <c r="D12" s="12"/>
      <c r="E12" s="12" t="s">
        <v>96</v>
      </c>
      <c r="F12" s="12" t="s">
        <v>97</v>
      </c>
      <c r="G12" s="17">
        <v>43097</v>
      </c>
      <c r="H12" s="17">
        <v>43101</v>
      </c>
      <c r="I12" s="16" t="s">
        <v>98</v>
      </c>
      <c r="J12" s="17" t="s">
        <v>75</v>
      </c>
      <c r="K12" s="12" t="s">
        <v>93</v>
      </c>
      <c r="L12" s="12" t="s">
        <v>99</v>
      </c>
      <c r="M12" s="12" t="s">
        <v>100</v>
      </c>
      <c r="N12" s="16" t="s">
        <v>79</v>
      </c>
      <c r="O12" s="12" t="s">
        <v>93</v>
      </c>
      <c r="P12" s="18">
        <v>3.0000000000000001E-3</v>
      </c>
      <c r="Q12" s="19"/>
      <c r="R12" s="19"/>
      <c r="S12" s="19"/>
      <c r="T12" s="21"/>
      <c r="U12" s="21"/>
      <c r="V12" s="21"/>
      <c r="W12" s="21"/>
      <c r="X12" s="21"/>
      <c r="Y12" s="21"/>
      <c r="Z12" s="21"/>
      <c r="AA12" s="25"/>
      <c r="AB12" s="23" t="s">
        <v>101</v>
      </c>
      <c r="AC12" s="24" t="str">
        <f>IF(ISBLANK(AB12),"",IF(ISERROR(VLOOKUP(AB12,'[1]Гр.П 670'!$A$2:$B$57,2,FALSE)),"группы",VLOOKUP(AB12,'[1]Гр.П 670'!$A$2:$B$57,2,FALSE)))</f>
        <v>Расходные обязательства по полномочиям в сфере создания и размещения территорий, имеющих особый экономический статус</v>
      </c>
      <c r="AD12" s="16" t="s">
        <v>88</v>
      </c>
      <c r="AE12" s="25" t="s">
        <v>102</v>
      </c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33"/>
      <c r="BH12" s="33"/>
      <c r="BI12" s="30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</row>
    <row r="13" spans="1:85" ht="117" customHeight="1" x14ac:dyDescent="0.25">
      <c r="A13" s="16">
        <v>10</v>
      </c>
      <c r="B13" s="16" t="s">
        <v>70</v>
      </c>
      <c r="C13" s="12" t="s">
        <v>103</v>
      </c>
      <c r="D13" s="16" t="s">
        <v>90</v>
      </c>
      <c r="E13" s="12"/>
      <c r="F13" s="12" t="s">
        <v>104</v>
      </c>
      <c r="G13" s="17">
        <v>43413</v>
      </c>
      <c r="H13" s="17">
        <v>43466</v>
      </c>
      <c r="I13" s="16" t="s">
        <v>105</v>
      </c>
      <c r="J13" s="17">
        <v>43831</v>
      </c>
      <c r="K13" s="12" t="s">
        <v>93</v>
      </c>
      <c r="L13" s="12" t="s">
        <v>106</v>
      </c>
      <c r="M13" s="12" t="s">
        <v>107</v>
      </c>
      <c r="N13" s="16" t="s">
        <v>79</v>
      </c>
      <c r="O13" s="12" t="s">
        <v>93</v>
      </c>
      <c r="P13" s="18">
        <v>3.0000000000000001E-3</v>
      </c>
      <c r="Q13" s="19"/>
      <c r="R13" s="19"/>
      <c r="S13" s="19"/>
      <c r="T13" s="21"/>
      <c r="U13" s="21"/>
      <c r="V13" s="21"/>
      <c r="W13" s="21"/>
      <c r="X13" s="21"/>
      <c r="Y13" s="21"/>
      <c r="Z13" s="21"/>
      <c r="AA13" s="25"/>
      <c r="AB13" s="23" t="s">
        <v>108</v>
      </c>
      <c r="AC13" s="24" t="str">
        <f>IF(ISBLANK(AB13),"",IF(ISERROR(VLOOKUP(AB13,'[1]Гр.П 670'!$A$2:$B$57,2,FALSE)),"группы",VLOOKUP(AB13,'[1]Гр.П 670'!$A$2:$B$57,2,FALSE)))</f>
        <v>Расходные обязательства по решению вопросов местного значения и осуществлению полномочий в сфере содержания органов местного самоуправления</v>
      </c>
      <c r="AD13" s="16" t="s">
        <v>109</v>
      </c>
      <c r="AE13" s="25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33"/>
      <c r="BH13" s="33"/>
      <c r="BI13" s="30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</row>
    <row r="14" spans="1:85" ht="100.9" customHeight="1" x14ac:dyDescent="0.25">
      <c r="A14" s="16">
        <v>11</v>
      </c>
      <c r="B14" s="16" t="s">
        <v>70</v>
      </c>
      <c r="C14" s="12" t="s">
        <v>103</v>
      </c>
      <c r="D14" s="16" t="s">
        <v>90</v>
      </c>
      <c r="E14" s="12"/>
      <c r="F14" s="12" t="s">
        <v>110</v>
      </c>
      <c r="G14" s="17">
        <v>43413</v>
      </c>
      <c r="H14" s="17">
        <v>43466</v>
      </c>
      <c r="I14" s="16" t="s">
        <v>105</v>
      </c>
      <c r="J14" s="17">
        <v>43831</v>
      </c>
      <c r="K14" s="12" t="s">
        <v>93</v>
      </c>
      <c r="L14" s="12" t="s">
        <v>106</v>
      </c>
      <c r="M14" s="12" t="s">
        <v>107</v>
      </c>
      <c r="N14" s="16" t="s">
        <v>79</v>
      </c>
      <c r="O14" s="12" t="s">
        <v>93</v>
      </c>
      <c r="P14" s="18">
        <v>3.0000000000000001E-3</v>
      </c>
      <c r="Q14" s="19"/>
      <c r="R14" s="19"/>
      <c r="S14" s="19"/>
      <c r="T14" s="21"/>
      <c r="U14" s="21"/>
      <c r="V14" s="21"/>
      <c r="W14" s="21"/>
      <c r="X14" s="21"/>
      <c r="Y14" s="21"/>
      <c r="Z14" s="21"/>
      <c r="AA14" s="25"/>
      <c r="AB14" s="23" t="s">
        <v>111</v>
      </c>
      <c r="AC14" s="24" t="str">
        <f>IF(ISBLANK(AB14),"",IF(ISERROR(VLOOKUP(AB14,'[1]Гр.П 670'!$A$2:$B$57,2,FALSE)),"группы",VLOOKUP(AB14,'[1]Гр.П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14" s="16" t="s">
        <v>109</v>
      </c>
      <c r="AE14" s="25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33"/>
      <c r="BH14" s="33"/>
      <c r="BI14" s="30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</row>
    <row r="15" spans="1:85" ht="90" customHeight="1" x14ac:dyDescent="0.25">
      <c r="A15" s="16">
        <v>13</v>
      </c>
      <c r="B15" s="16" t="s">
        <v>70</v>
      </c>
      <c r="C15" s="12" t="s">
        <v>112</v>
      </c>
      <c r="D15" s="12"/>
      <c r="E15" s="12" t="s">
        <v>113</v>
      </c>
      <c r="F15" s="12" t="s">
        <v>82</v>
      </c>
      <c r="G15" s="17">
        <v>42688</v>
      </c>
      <c r="H15" s="17">
        <v>42736</v>
      </c>
      <c r="I15" s="16" t="s">
        <v>74</v>
      </c>
      <c r="J15" s="17" t="s">
        <v>75</v>
      </c>
      <c r="K15" s="12" t="s">
        <v>114</v>
      </c>
      <c r="L15" s="12" t="s">
        <v>77</v>
      </c>
      <c r="M15" s="12" t="s">
        <v>78</v>
      </c>
      <c r="N15" s="16" t="s">
        <v>115</v>
      </c>
      <c r="O15" s="12" t="s">
        <v>87</v>
      </c>
      <c r="P15" s="18">
        <v>1E-3</v>
      </c>
      <c r="Q15" s="19"/>
      <c r="R15" s="19"/>
      <c r="S15" s="19"/>
      <c r="T15" s="21"/>
      <c r="U15" s="21"/>
      <c r="V15" s="21"/>
      <c r="W15" s="21"/>
      <c r="X15" s="21"/>
      <c r="Y15" s="21"/>
      <c r="Z15" s="21"/>
      <c r="AA15" s="25"/>
      <c r="AB15" s="23" t="s">
        <v>81</v>
      </c>
      <c r="AC15" s="24" t="str">
        <f>IF(ISBLANK(AB15),"",IF(ISERROR(VLOOKUP(AB15,'[1]Гр.П 670'!$A$2:$B$57,2,FALSE)),"группы",VLOOKUP(AB15,'[1]Гр.П 670'!$A$2:$B$57,2,FALSE)))</f>
        <v>Социальная поддержка населения</v>
      </c>
      <c r="AD15" s="12" t="s">
        <v>82</v>
      </c>
      <c r="AE15" s="25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33"/>
      <c r="BI15" s="28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</row>
    <row r="16" spans="1:85" ht="65.45" customHeight="1" x14ac:dyDescent="0.25">
      <c r="A16" s="16">
        <v>14</v>
      </c>
      <c r="B16" s="16" t="s">
        <v>70</v>
      </c>
      <c r="C16" s="12" t="s">
        <v>112</v>
      </c>
      <c r="D16" s="12"/>
      <c r="E16" s="12" t="s">
        <v>116</v>
      </c>
      <c r="F16" s="12" t="s">
        <v>82</v>
      </c>
      <c r="G16" s="17">
        <v>42688</v>
      </c>
      <c r="H16" s="17">
        <v>42736</v>
      </c>
      <c r="I16" s="16" t="s">
        <v>74</v>
      </c>
      <c r="J16" s="17" t="s">
        <v>75</v>
      </c>
      <c r="K16" s="12" t="s">
        <v>114</v>
      </c>
      <c r="L16" s="12" t="s">
        <v>77</v>
      </c>
      <c r="M16" s="12" t="s">
        <v>78</v>
      </c>
      <c r="N16" s="16" t="s">
        <v>115</v>
      </c>
      <c r="O16" s="12" t="s">
        <v>87</v>
      </c>
      <c r="P16" s="18">
        <v>1E-3</v>
      </c>
      <c r="Q16" s="19"/>
      <c r="R16" s="19"/>
      <c r="S16" s="19"/>
      <c r="T16" s="21"/>
      <c r="U16" s="21"/>
      <c r="V16" s="21"/>
      <c r="W16" s="21"/>
      <c r="X16" s="21"/>
      <c r="Y16" s="21"/>
      <c r="Z16" s="21"/>
      <c r="AA16" s="25"/>
      <c r="AB16" s="23" t="s">
        <v>81</v>
      </c>
      <c r="AC16" s="24" t="str">
        <f>IF(ISBLANK(AB16),"",IF(ISERROR(VLOOKUP(AB16,'[1]Гр.П 670'!$A$2:$B$57,2,FALSE)),"группы",VLOOKUP(AB16,'[1]Гр.П 670'!$A$2:$B$57,2,FALSE)))</f>
        <v>Социальная поддержка населения</v>
      </c>
      <c r="AD16" s="12" t="s">
        <v>82</v>
      </c>
      <c r="AE16" s="25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33"/>
      <c r="BI16" s="28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</row>
    <row r="17" spans="1:85" ht="63" customHeight="1" x14ac:dyDescent="0.25">
      <c r="A17" s="16">
        <v>15</v>
      </c>
      <c r="B17" s="16" t="s">
        <v>70</v>
      </c>
      <c r="C17" s="12" t="s">
        <v>112</v>
      </c>
      <c r="D17" s="12"/>
      <c r="E17" s="12" t="s">
        <v>117</v>
      </c>
      <c r="F17" s="12" t="s">
        <v>82</v>
      </c>
      <c r="G17" s="17">
        <v>42688</v>
      </c>
      <c r="H17" s="17">
        <v>42736</v>
      </c>
      <c r="I17" s="16" t="s">
        <v>74</v>
      </c>
      <c r="J17" s="17" t="s">
        <v>75</v>
      </c>
      <c r="K17" s="12" t="s">
        <v>114</v>
      </c>
      <c r="L17" s="12" t="s">
        <v>77</v>
      </c>
      <c r="M17" s="12" t="s">
        <v>78</v>
      </c>
      <c r="N17" s="16" t="s">
        <v>115</v>
      </c>
      <c r="O17" s="12" t="s">
        <v>87</v>
      </c>
      <c r="P17" s="18">
        <v>1E-3</v>
      </c>
      <c r="Q17" s="19"/>
      <c r="R17" s="19"/>
      <c r="S17" s="19"/>
      <c r="T17" s="21"/>
      <c r="U17" s="21"/>
      <c r="V17" s="21"/>
      <c r="W17" s="21"/>
      <c r="X17" s="21"/>
      <c r="Y17" s="21"/>
      <c r="Z17" s="21"/>
      <c r="AA17" s="25"/>
      <c r="AB17" s="23" t="s">
        <v>81</v>
      </c>
      <c r="AC17" s="24" t="str">
        <f>IF(ISBLANK(AB17),"",IF(ISERROR(VLOOKUP(AB17,'[1]Гр.П 670'!$A$2:$B$57,2,FALSE)),"группы",VLOOKUP(AB17,'[1]Гр.П 670'!$A$2:$B$57,2,FALSE)))</f>
        <v>Социальная поддержка населения</v>
      </c>
      <c r="AD17" s="12" t="s">
        <v>82</v>
      </c>
      <c r="AE17" s="25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33"/>
      <c r="BI17" s="28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</row>
    <row r="18" spans="1:85" ht="42" customHeight="1" x14ac:dyDescent="0.25">
      <c r="A18" s="16">
        <v>16</v>
      </c>
      <c r="B18" s="16" t="s">
        <v>70</v>
      </c>
      <c r="C18" s="12" t="s">
        <v>112</v>
      </c>
      <c r="D18" s="12"/>
      <c r="E18" s="12" t="s">
        <v>118</v>
      </c>
      <c r="F18" s="12" t="s">
        <v>82</v>
      </c>
      <c r="G18" s="17">
        <v>42688</v>
      </c>
      <c r="H18" s="17">
        <v>42736</v>
      </c>
      <c r="I18" s="16" t="s">
        <v>74</v>
      </c>
      <c r="J18" s="17" t="s">
        <v>75</v>
      </c>
      <c r="K18" s="12" t="s">
        <v>114</v>
      </c>
      <c r="L18" s="12" t="s">
        <v>77</v>
      </c>
      <c r="M18" s="12" t="s">
        <v>78</v>
      </c>
      <c r="N18" s="16" t="s">
        <v>115</v>
      </c>
      <c r="O18" s="12" t="s">
        <v>87</v>
      </c>
      <c r="P18" s="18">
        <v>1E-3</v>
      </c>
      <c r="Q18" s="19"/>
      <c r="R18" s="19"/>
      <c r="S18" s="19"/>
      <c r="T18" s="21"/>
      <c r="U18" s="21"/>
      <c r="V18" s="21"/>
      <c r="W18" s="21"/>
      <c r="X18" s="21"/>
      <c r="Y18" s="21"/>
      <c r="Z18" s="21"/>
      <c r="AA18" s="25"/>
      <c r="AB18" s="23" t="s">
        <v>81</v>
      </c>
      <c r="AC18" s="24" t="str">
        <f>IF(ISBLANK(AB18),"",IF(ISERROR(VLOOKUP(AB18,'[1]Гр.П 670'!$A$2:$B$57,2,FALSE)),"группы",VLOOKUP(AB18,'[1]Гр.П 670'!$A$2:$B$57,2,FALSE)))</f>
        <v>Социальная поддержка населения</v>
      </c>
      <c r="AD18" s="12" t="s">
        <v>82</v>
      </c>
      <c r="AE18" s="25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33"/>
      <c r="BI18" s="28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</row>
    <row r="19" spans="1:85" ht="115.5" customHeight="1" x14ac:dyDescent="0.25">
      <c r="A19" s="16">
        <v>17</v>
      </c>
      <c r="B19" s="16" t="s">
        <v>70</v>
      </c>
      <c r="C19" s="12" t="s">
        <v>112</v>
      </c>
      <c r="D19" s="12"/>
      <c r="E19" s="12" t="s">
        <v>119</v>
      </c>
      <c r="F19" s="12" t="s">
        <v>82</v>
      </c>
      <c r="G19" s="17">
        <v>42688</v>
      </c>
      <c r="H19" s="17">
        <v>42736</v>
      </c>
      <c r="I19" s="16" t="s">
        <v>74</v>
      </c>
      <c r="J19" s="17" t="s">
        <v>75</v>
      </c>
      <c r="K19" s="12" t="s">
        <v>114</v>
      </c>
      <c r="L19" s="12" t="s">
        <v>77</v>
      </c>
      <c r="M19" s="12" t="s">
        <v>78</v>
      </c>
      <c r="N19" s="16" t="s">
        <v>115</v>
      </c>
      <c r="O19" s="12" t="s">
        <v>87</v>
      </c>
      <c r="P19" s="18">
        <v>1E-3</v>
      </c>
      <c r="Q19" s="19"/>
      <c r="R19" s="19"/>
      <c r="S19" s="19"/>
      <c r="T19" s="21"/>
      <c r="U19" s="21"/>
      <c r="V19" s="21"/>
      <c r="W19" s="21"/>
      <c r="X19" s="21"/>
      <c r="Y19" s="21"/>
      <c r="Z19" s="21"/>
      <c r="AA19" s="25"/>
      <c r="AB19" s="23" t="s">
        <v>81</v>
      </c>
      <c r="AC19" s="24" t="str">
        <f>IF(ISBLANK(AB19),"",IF(ISERROR(VLOOKUP(AB19,'[1]Гр.П 670'!$A$2:$B$57,2,FALSE)),"группы",VLOOKUP(AB19,'[1]Гр.П 670'!$A$2:$B$57,2,FALSE)))</f>
        <v>Социальная поддержка населения</v>
      </c>
      <c r="AD19" s="12" t="s">
        <v>82</v>
      </c>
      <c r="AE19" s="25"/>
      <c r="AF19" s="26"/>
      <c r="AG19" s="26">
        <v>0</v>
      </c>
      <c r="AH19" s="26"/>
      <c r="AI19" s="26"/>
      <c r="AJ19" s="26"/>
      <c r="AK19" s="26"/>
      <c r="AL19" s="26"/>
      <c r="AM19" s="26"/>
      <c r="AN19" s="26"/>
      <c r="AO19" s="26"/>
      <c r="AP19" s="26"/>
      <c r="AQ19" s="26">
        <v>7</v>
      </c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33"/>
      <c r="BI19" s="28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</row>
    <row r="20" spans="1:85" ht="64.900000000000006" customHeight="1" x14ac:dyDescent="0.25">
      <c r="A20" s="16">
        <v>19</v>
      </c>
      <c r="B20" s="12" t="s">
        <v>120</v>
      </c>
      <c r="C20" s="12" t="s">
        <v>121</v>
      </c>
      <c r="D20" s="12" t="s">
        <v>122</v>
      </c>
      <c r="E20" s="34" t="s">
        <v>123</v>
      </c>
      <c r="F20" s="12" t="s">
        <v>124</v>
      </c>
      <c r="G20" s="17">
        <v>40494</v>
      </c>
      <c r="H20" s="17">
        <v>40544</v>
      </c>
      <c r="I20" s="16" t="s">
        <v>74</v>
      </c>
      <c r="J20" s="17" t="s">
        <v>75</v>
      </c>
      <c r="K20" s="12" t="s">
        <v>93</v>
      </c>
      <c r="L20" s="12" t="s">
        <v>106</v>
      </c>
      <c r="M20" s="12" t="s">
        <v>107</v>
      </c>
      <c r="N20" s="16" t="s">
        <v>79</v>
      </c>
      <c r="O20" s="12" t="s">
        <v>93</v>
      </c>
      <c r="P20" s="18">
        <v>3.0000000000000001E-3</v>
      </c>
      <c r="Q20" s="19"/>
      <c r="R20" s="19"/>
      <c r="S20" s="19"/>
      <c r="T20" s="21"/>
      <c r="U20" s="21"/>
      <c r="V20" s="21"/>
      <c r="W20" s="21"/>
      <c r="X20" s="21"/>
      <c r="Y20" s="21"/>
      <c r="Z20" s="21"/>
      <c r="AA20" s="22"/>
      <c r="AB20" s="23" t="s">
        <v>111</v>
      </c>
      <c r="AC20" s="24" t="str">
        <f>IF(ISBLANK(AB20),"",IF(ISERROR(VLOOKUP(AB20,'[1]Гр.П 670'!$A$2:$B$57,2,FALSE)),"группы",VLOOKUP(AB20,'[1]Гр.П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20" s="16" t="s">
        <v>109</v>
      </c>
      <c r="AE20" s="25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30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</row>
    <row r="21" spans="1:85" ht="83.45" customHeight="1" x14ac:dyDescent="0.25">
      <c r="A21" s="16">
        <v>20</v>
      </c>
      <c r="B21" s="12" t="s">
        <v>120</v>
      </c>
      <c r="C21" s="12" t="s">
        <v>121</v>
      </c>
      <c r="D21" s="12" t="s">
        <v>125</v>
      </c>
      <c r="E21" s="34" t="s">
        <v>126</v>
      </c>
      <c r="F21" s="12" t="s">
        <v>104</v>
      </c>
      <c r="G21" s="17">
        <v>40494</v>
      </c>
      <c r="H21" s="17">
        <v>40544</v>
      </c>
      <c r="I21" s="16" t="s">
        <v>74</v>
      </c>
      <c r="J21" s="17" t="s">
        <v>75</v>
      </c>
      <c r="K21" s="12" t="s">
        <v>93</v>
      </c>
      <c r="L21" s="12" t="s">
        <v>106</v>
      </c>
      <c r="M21" s="12" t="s">
        <v>107</v>
      </c>
      <c r="N21" s="16" t="s">
        <v>79</v>
      </c>
      <c r="O21" s="12" t="s">
        <v>93</v>
      </c>
      <c r="P21" s="18">
        <v>3.0000000000000001E-3</v>
      </c>
      <c r="Q21" s="19"/>
      <c r="R21" s="19"/>
      <c r="S21" s="19"/>
      <c r="T21" s="21"/>
      <c r="U21" s="21"/>
      <c r="V21" s="21"/>
      <c r="W21" s="21"/>
      <c r="X21" s="21"/>
      <c r="Y21" s="21"/>
      <c r="Z21" s="21"/>
      <c r="AA21" s="22"/>
      <c r="AB21" s="23" t="s">
        <v>108</v>
      </c>
      <c r="AC21" s="24" t="str">
        <f>IF(ISBLANK(AB21),"",IF(ISERROR(VLOOKUP(AB21,'[1]Гр.П 670'!$A$2:$B$57,2,FALSE)),"группы",VLOOKUP(AB21,'[1]Гр.П 670'!$A$2:$B$57,2,FALSE)))</f>
        <v>Расходные обязательства по решению вопросов местного значения и осуществлению полномочий в сфере содержания органов местного самоуправления</v>
      </c>
      <c r="AD21" s="16" t="s">
        <v>109</v>
      </c>
      <c r="AE21" s="25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30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</row>
    <row r="22" spans="1:85" ht="109.15" customHeight="1" x14ac:dyDescent="0.25">
      <c r="A22" s="16">
        <v>21</v>
      </c>
      <c r="B22" s="12" t="s">
        <v>120</v>
      </c>
      <c r="C22" s="12" t="s">
        <v>127</v>
      </c>
      <c r="D22" s="12" t="s">
        <v>72</v>
      </c>
      <c r="E22" s="34"/>
      <c r="F22" s="12" t="s">
        <v>128</v>
      </c>
      <c r="G22" s="17">
        <v>42655</v>
      </c>
      <c r="H22" s="17">
        <v>42736</v>
      </c>
      <c r="I22" s="16" t="s">
        <v>74</v>
      </c>
      <c r="J22" s="17" t="s">
        <v>75</v>
      </c>
      <c r="K22" s="12" t="s">
        <v>93</v>
      </c>
      <c r="L22" s="12" t="s">
        <v>77</v>
      </c>
      <c r="M22" s="12" t="s">
        <v>78</v>
      </c>
      <c r="N22" s="16" t="s">
        <v>79</v>
      </c>
      <c r="O22" s="12" t="s">
        <v>93</v>
      </c>
      <c r="P22" s="18">
        <v>3.0000000000000001E-3</v>
      </c>
      <c r="Q22" s="19"/>
      <c r="R22" s="19"/>
      <c r="S22" s="19"/>
      <c r="T22" s="21"/>
      <c r="U22" s="21"/>
      <c r="V22" s="21"/>
      <c r="W22" s="21"/>
      <c r="X22" s="21"/>
      <c r="Y22" s="21"/>
      <c r="Z22" s="21"/>
      <c r="AA22" s="25"/>
      <c r="AB22" s="23" t="s">
        <v>81</v>
      </c>
      <c r="AC22" s="24" t="str">
        <f>IF(ISBLANK(AB22),"",IF(ISERROR(VLOOKUP(AB22,'[1]Гр.П 670'!$A$2:$B$57,2,FALSE)),"группы",VLOOKUP(AB22,'[1]Гр.П 670'!$A$2:$B$57,2,FALSE)))</f>
        <v>Социальная поддержка населения</v>
      </c>
      <c r="AD22" s="12" t="s">
        <v>82</v>
      </c>
      <c r="AE22" s="25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30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</row>
    <row r="23" spans="1:85" ht="73.150000000000006" customHeight="1" x14ac:dyDescent="0.25">
      <c r="A23" s="16">
        <v>22</v>
      </c>
      <c r="B23" s="12" t="s">
        <v>120</v>
      </c>
      <c r="C23" s="12" t="s">
        <v>127</v>
      </c>
      <c r="D23" s="12" t="s">
        <v>72</v>
      </c>
      <c r="E23" s="34"/>
      <c r="F23" s="12" t="s">
        <v>129</v>
      </c>
      <c r="G23" s="17">
        <v>42655</v>
      </c>
      <c r="H23" s="17">
        <v>42736</v>
      </c>
      <c r="I23" s="16" t="s">
        <v>74</v>
      </c>
      <c r="J23" s="17" t="s">
        <v>75</v>
      </c>
      <c r="K23" s="12" t="s">
        <v>93</v>
      </c>
      <c r="L23" s="12" t="s">
        <v>77</v>
      </c>
      <c r="M23" s="12" t="s">
        <v>78</v>
      </c>
      <c r="N23" s="16" t="s">
        <v>79</v>
      </c>
      <c r="O23" s="12" t="s">
        <v>93</v>
      </c>
      <c r="P23" s="18">
        <v>3.0000000000000001E-3</v>
      </c>
      <c r="Q23" s="19"/>
      <c r="R23" s="19"/>
      <c r="S23" s="19"/>
      <c r="T23" s="21"/>
      <c r="U23" s="21"/>
      <c r="V23" s="21"/>
      <c r="W23" s="21"/>
      <c r="X23" s="21"/>
      <c r="Y23" s="21"/>
      <c r="Z23" s="21"/>
      <c r="AA23" s="25"/>
      <c r="AB23" s="23" t="s">
        <v>81</v>
      </c>
      <c r="AC23" s="24" t="str">
        <f>IF(ISBLANK(AB23),"",IF(ISERROR(VLOOKUP(AB23,'[1]Гр.П 670'!$A$2:$B$57,2,FALSE)),"группы",VLOOKUP(AB23,'[1]Гр.П 670'!$A$2:$B$57,2,FALSE)))</f>
        <v>Социальная поддержка населения</v>
      </c>
      <c r="AD23" s="12" t="s">
        <v>82</v>
      </c>
      <c r="AE23" s="25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30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</row>
    <row r="24" spans="1:85" ht="81" customHeight="1" x14ac:dyDescent="0.25">
      <c r="A24" s="16">
        <v>23</v>
      </c>
      <c r="B24" s="12" t="s">
        <v>120</v>
      </c>
      <c r="C24" s="12" t="s">
        <v>127</v>
      </c>
      <c r="D24" s="12" t="s">
        <v>72</v>
      </c>
      <c r="E24" s="34"/>
      <c r="F24" s="12" t="s">
        <v>130</v>
      </c>
      <c r="G24" s="17">
        <v>42655</v>
      </c>
      <c r="H24" s="17">
        <v>42736</v>
      </c>
      <c r="I24" s="16" t="s">
        <v>74</v>
      </c>
      <c r="J24" s="17" t="s">
        <v>75</v>
      </c>
      <c r="K24" s="12" t="s">
        <v>93</v>
      </c>
      <c r="L24" s="12" t="s">
        <v>77</v>
      </c>
      <c r="M24" s="12" t="s">
        <v>78</v>
      </c>
      <c r="N24" s="16" t="s">
        <v>79</v>
      </c>
      <c r="O24" s="12" t="s">
        <v>93</v>
      </c>
      <c r="P24" s="18">
        <v>3.0000000000000001E-3</v>
      </c>
      <c r="Q24" s="19"/>
      <c r="R24" s="19"/>
      <c r="S24" s="19"/>
      <c r="T24" s="21"/>
      <c r="U24" s="21"/>
      <c r="V24" s="21"/>
      <c r="W24" s="21"/>
      <c r="X24" s="21"/>
      <c r="Y24" s="21"/>
      <c r="Z24" s="21"/>
      <c r="AA24" s="25"/>
      <c r="AB24" s="23" t="s">
        <v>81</v>
      </c>
      <c r="AC24" s="24" t="str">
        <f>IF(ISBLANK(AB24),"",IF(ISERROR(VLOOKUP(AB24,'[1]Гр.П 670'!$A$2:$B$57,2,FALSE)),"группы",VLOOKUP(AB24,'[1]Гр.П 670'!$A$2:$B$57,2,FALSE)))</f>
        <v>Социальная поддержка населения</v>
      </c>
      <c r="AD24" s="12" t="s">
        <v>82</v>
      </c>
      <c r="AE24" s="25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30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</row>
    <row r="25" spans="1:85" ht="90" customHeight="1" x14ac:dyDescent="0.25">
      <c r="A25" s="16">
        <v>24</v>
      </c>
      <c r="B25" s="12" t="s">
        <v>120</v>
      </c>
      <c r="C25" s="12" t="s">
        <v>127</v>
      </c>
      <c r="D25" s="12" t="s">
        <v>72</v>
      </c>
      <c r="E25" s="34"/>
      <c r="F25" s="12" t="s">
        <v>131</v>
      </c>
      <c r="G25" s="17">
        <v>42655</v>
      </c>
      <c r="H25" s="17">
        <v>42736</v>
      </c>
      <c r="I25" s="16" t="s">
        <v>74</v>
      </c>
      <c r="J25" s="17" t="s">
        <v>75</v>
      </c>
      <c r="K25" s="12" t="s">
        <v>93</v>
      </c>
      <c r="L25" s="12" t="s">
        <v>77</v>
      </c>
      <c r="M25" s="12" t="s">
        <v>78</v>
      </c>
      <c r="N25" s="16" t="s">
        <v>79</v>
      </c>
      <c r="O25" s="12" t="s">
        <v>93</v>
      </c>
      <c r="P25" s="18">
        <v>3.0000000000000001E-3</v>
      </c>
      <c r="Q25" s="19"/>
      <c r="R25" s="19"/>
      <c r="S25" s="19"/>
      <c r="T25" s="21"/>
      <c r="U25" s="21"/>
      <c r="V25" s="21"/>
      <c r="W25" s="21"/>
      <c r="X25" s="21"/>
      <c r="Y25" s="21"/>
      <c r="Z25" s="21"/>
      <c r="AA25" s="25"/>
      <c r="AB25" s="23" t="s">
        <v>81</v>
      </c>
      <c r="AC25" s="24" t="str">
        <f>IF(ISBLANK(AB25),"",IF(ISERROR(VLOOKUP(AB25,'[1]Гр.П 670'!$A$2:$B$57,2,FALSE)),"группы",VLOOKUP(AB25,'[1]Гр.П 670'!$A$2:$B$57,2,FALSE)))</f>
        <v>Социальная поддержка населения</v>
      </c>
      <c r="AD25" s="12" t="s">
        <v>82</v>
      </c>
      <c r="AE25" s="25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30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</row>
    <row r="26" spans="1:85" ht="89.45" customHeight="1" x14ac:dyDescent="0.25">
      <c r="A26" s="16">
        <v>25</v>
      </c>
      <c r="B26" s="12" t="s">
        <v>120</v>
      </c>
      <c r="C26" s="12" t="s">
        <v>127</v>
      </c>
      <c r="D26" s="12" t="s">
        <v>72</v>
      </c>
      <c r="E26" s="34"/>
      <c r="F26" s="12" t="s">
        <v>132</v>
      </c>
      <c r="G26" s="17">
        <v>42655</v>
      </c>
      <c r="H26" s="17">
        <v>42736</v>
      </c>
      <c r="I26" s="16" t="s">
        <v>74</v>
      </c>
      <c r="J26" s="17" t="s">
        <v>75</v>
      </c>
      <c r="K26" s="12" t="s">
        <v>93</v>
      </c>
      <c r="L26" s="12" t="s">
        <v>77</v>
      </c>
      <c r="M26" s="12" t="s">
        <v>78</v>
      </c>
      <c r="N26" s="16" t="s">
        <v>79</v>
      </c>
      <c r="O26" s="12" t="s">
        <v>93</v>
      </c>
      <c r="P26" s="18">
        <v>3.0000000000000001E-3</v>
      </c>
      <c r="Q26" s="19"/>
      <c r="R26" s="19"/>
      <c r="S26" s="19"/>
      <c r="T26" s="21"/>
      <c r="U26" s="21"/>
      <c r="V26" s="21"/>
      <c r="W26" s="21"/>
      <c r="X26" s="21"/>
      <c r="Y26" s="21"/>
      <c r="Z26" s="21"/>
      <c r="AA26" s="25"/>
      <c r="AB26" s="23" t="s">
        <v>81</v>
      </c>
      <c r="AC26" s="24" t="str">
        <f>IF(ISBLANK(AB26),"",IF(ISERROR(VLOOKUP(AB26,'[1]Гр.П 670'!$A$2:$B$57,2,FALSE)),"группы",VLOOKUP(AB26,'[1]Гр.П 670'!$A$2:$B$57,2,FALSE)))</f>
        <v>Социальная поддержка населения</v>
      </c>
      <c r="AD26" s="12" t="s">
        <v>82</v>
      </c>
      <c r="AE26" s="25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30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</row>
    <row r="27" spans="1:85" ht="100.15" customHeight="1" x14ac:dyDescent="0.25">
      <c r="A27" s="16">
        <v>26</v>
      </c>
      <c r="B27" s="12" t="s">
        <v>120</v>
      </c>
      <c r="C27" s="12" t="s">
        <v>127</v>
      </c>
      <c r="D27" s="12" t="s">
        <v>72</v>
      </c>
      <c r="E27" s="34"/>
      <c r="F27" s="12" t="s">
        <v>133</v>
      </c>
      <c r="G27" s="17">
        <v>42655</v>
      </c>
      <c r="H27" s="17">
        <v>42736</v>
      </c>
      <c r="I27" s="16" t="s">
        <v>74</v>
      </c>
      <c r="J27" s="17" t="s">
        <v>75</v>
      </c>
      <c r="K27" s="12" t="s">
        <v>93</v>
      </c>
      <c r="L27" s="12" t="s">
        <v>77</v>
      </c>
      <c r="M27" s="12" t="s">
        <v>78</v>
      </c>
      <c r="N27" s="16" t="s">
        <v>79</v>
      </c>
      <c r="O27" s="12" t="s">
        <v>93</v>
      </c>
      <c r="P27" s="18">
        <v>3.0000000000000001E-3</v>
      </c>
      <c r="Q27" s="19"/>
      <c r="R27" s="19"/>
      <c r="S27" s="19"/>
      <c r="T27" s="21"/>
      <c r="U27" s="21"/>
      <c r="V27" s="21"/>
      <c r="W27" s="21"/>
      <c r="X27" s="21"/>
      <c r="Y27" s="21"/>
      <c r="Z27" s="21"/>
      <c r="AA27" s="25"/>
      <c r="AB27" s="23" t="s">
        <v>81</v>
      </c>
      <c r="AC27" s="24" t="str">
        <f>IF(ISBLANK(AB27),"",IF(ISERROR(VLOOKUP(AB27,'[1]Гр.П 670'!$A$2:$B$57,2,FALSE)),"группы",VLOOKUP(AB27,'[1]Гр.П 670'!$A$2:$B$57,2,FALSE)))</f>
        <v>Социальная поддержка населения</v>
      </c>
      <c r="AD27" s="12" t="s">
        <v>82</v>
      </c>
      <c r="AE27" s="25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30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</row>
    <row r="28" spans="1:85" ht="100.15" customHeight="1" x14ac:dyDescent="0.25">
      <c r="A28" s="16">
        <v>27</v>
      </c>
      <c r="B28" s="12" t="s">
        <v>120</v>
      </c>
      <c r="C28" s="12" t="s">
        <v>127</v>
      </c>
      <c r="D28" s="12" t="s">
        <v>72</v>
      </c>
      <c r="E28" s="34"/>
      <c r="F28" s="12" t="s">
        <v>134</v>
      </c>
      <c r="G28" s="17">
        <v>42655</v>
      </c>
      <c r="H28" s="17">
        <v>42736</v>
      </c>
      <c r="I28" s="16" t="s">
        <v>74</v>
      </c>
      <c r="J28" s="17" t="s">
        <v>75</v>
      </c>
      <c r="K28" s="12" t="s">
        <v>93</v>
      </c>
      <c r="L28" s="12" t="s">
        <v>77</v>
      </c>
      <c r="M28" s="12" t="s">
        <v>78</v>
      </c>
      <c r="N28" s="16" t="s">
        <v>79</v>
      </c>
      <c r="O28" s="12" t="s">
        <v>93</v>
      </c>
      <c r="P28" s="18">
        <v>3.0000000000000001E-3</v>
      </c>
      <c r="Q28" s="19"/>
      <c r="R28" s="19"/>
      <c r="S28" s="19"/>
      <c r="T28" s="21"/>
      <c r="U28" s="21"/>
      <c r="V28" s="21"/>
      <c r="W28" s="21"/>
      <c r="X28" s="21"/>
      <c r="Y28" s="21"/>
      <c r="Z28" s="21"/>
      <c r="AA28" s="25"/>
      <c r="AB28" s="23" t="s">
        <v>81</v>
      </c>
      <c r="AC28" s="24" t="str">
        <f>IF(ISBLANK(AB28),"",IF(ISERROR(VLOOKUP(AB28,'[1]Гр.П 670'!$A$2:$B$57,2,FALSE)),"группы",VLOOKUP(AB28,'[1]Гр.П 670'!$A$2:$B$57,2,FALSE)))</f>
        <v>Социальная поддержка населения</v>
      </c>
      <c r="AD28" s="12" t="s">
        <v>82</v>
      </c>
      <c r="AE28" s="25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30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</row>
    <row r="29" spans="1:85" ht="100.15" customHeight="1" x14ac:dyDescent="0.25">
      <c r="A29" s="16">
        <v>28</v>
      </c>
      <c r="B29" s="12" t="s">
        <v>120</v>
      </c>
      <c r="C29" s="12" t="s">
        <v>127</v>
      </c>
      <c r="D29" s="12" t="s">
        <v>72</v>
      </c>
      <c r="E29" s="34"/>
      <c r="F29" s="12" t="s">
        <v>135</v>
      </c>
      <c r="G29" s="17">
        <v>42655</v>
      </c>
      <c r="H29" s="17">
        <v>42736</v>
      </c>
      <c r="I29" s="16" t="s">
        <v>74</v>
      </c>
      <c r="J29" s="17" t="s">
        <v>75</v>
      </c>
      <c r="K29" s="12" t="s">
        <v>93</v>
      </c>
      <c r="L29" s="12" t="s">
        <v>77</v>
      </c>
      <c r="M29" s="12" t="s">
        <v>78</v>
      </c>
      <c r="N29" s="16" t="s">
        <v>79</v>
      </c>
      <c r="O29" s="12" t="s">
        <v>93</v>
      </c>
      <c r="P29" s="18">
        <v>3.0000000000000001E-3</v>
      </c>
      <c r="Q29" s="19"/>
      <c r="R29" s="19"/>
      <c r="S29" s="19"/>
      <c r="T29" s="21"/>
      <c r="U29" s="21"/>
      <c r="V29" s="21"/>
      <c r="W29" s="21"/>
      <c r="X29" s="21"/>
      <c r="Y29" s="21"/>
      <c r="Z29" s="21"/>
      <c r="AA29" s="25"/>
      <c r="AB29" s="23" t="s">
        <v>81</v>
      </c>
      <c r="AC29" s="24" t="str">
        <f>IF(ISBLANK(AB29),"",IF(ISERROR(VLOOKUP(AB29,'[1]Гр.П 670'!$A$2:$B$57,2,FALSE)),"группы",VLOOKUP(AB29,'[1]Гр.П 670'!$A$2:$B$57,2,FALSE)))</f>
        <v>Социальная поддержка населения</v>
      </c>
      <c r="AD29" s="12" t="s">
        <v>82</v>
      </c>
      <c r="AE29" s="25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30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</row>
    <row r="30" spans="1:85" ht="86.45" customHeight="1" x14ac:dyDescent="0.25">
      <c r="A30" s="16">
        <v>29</v>
      </c>
      <c r="B30" s="12" t="s">
        <v>120</v>
      </c>
      <c r="C30" s="12" t="s">
        <v>136</v>
      </c>
      <c r="D30" s="12"/>
      <c r="E30" s="12" t="s">
        <v>94</v>
      </c>
      <c r="F30" s="12" t="s">
        <v>85</v>
      </c>
      <c r="G30" s="17">
        <v>42632</v>
      </c>
      <c r="H30" s="17">
        <v>42736</v>
      </c>
      <c r="I30" s="16" t="s">
        <v>74</v>
      </c>
      <c r="J30" s="17" t="s">
        <v>75</v>
      </c>
      <c r="K30" s="12" t="s">
        <v>86</v>
      </c>
      <c r="L30" s="12" t="s">
        <v>77</v>
      </c>
      <c r="M30" s="12" t="s">
        <v>78</v>
      </c>
      <c r="N30" s="16" t="s">
        <v>79</v>
      </c>
      <c r="O30" s="16" t="s">
        <v>87</v>
      </c>
      <c r="P30" s="18">
        <v>1.4999999999999999E-2</v>
      </c>
      <c r="Q30" s="19"/>
      <c r="R30" s="32"/>
      <c r="S30" s="32"/>
      <c r="T30" s="21"/>
      <c r="U30" s="21"/>
      <c r="V30" s="21"/>
      <c r="W30" s="21"/>
      <c r="X30" s="21"/>
      <c r="Y30" s="21"/>
      <c r="Z30" s="21"/>
      <c r="AA30" s="25"/>
      <c r="AB30" s="23" t="s">
        <v>81</v>
      </c>
      <c r="AC30" s="24" t="str">
        <f>IF(ISBLANK(AB30),"",IF(ISERROR(VLOOKUP(AB30,'[1]Гр.П 670'!$A$2:$B$57,2,FALSE)),"группы",VLOOKUP(AB30,'[1]Гр.П 670'!$A$2:$B$57,2,FALSE)))</f>
        <v>Социальная поддержка населения</v>
      </c>
      <c r="AD30" s="16" t="s">
        <v>88</v>
      </c>
      <c r="AE30" s="25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30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</row>
    <row r="31" spans="1:85" ht="111.75" customHeight="1" x14ac:dyDescent="0.25">
      <c r="A31" s="16">
        <v>30</v>
      </c>
      <c r="B31" s="12" t="s">
        <v>120</v>
      </c>
      <c r="C31" s="12" t="s">
        <v>136</v>
      </c>
      <c r="D31" s="12"/>
      <c r="E31" s="34" t="s">
        <v>137</v>
      </c>
      <c r="F31" s="12" t="s">
        <v>85</v>
      </c>
      <c r="G31" s="17">
        <v>42632</v>
      </c>
      <c r="H31" s="17">
        <v>42736</v>
      </c>
      <c r="I31" s="16" t="s">
        <v>74</v>
      </c>
      <c r="J31" s="17" t="s">
        <v>75</v>
      </c>
      <c r="K31" s="12" t="s">
        <v>86</v>
      </c>
      <c r="L31" s="12" t="s">
        <v>77</v>
      </c>
      <c r="M31" s="12" t="s">
        <v>78</v>
      </c>
      <c r="N31" s="16" t="s">
        <v>79</v>
      </c>
      <c r="O31" s="16" t="s">
        <v>87</v>
      </c>
      <c r="P31" s="18">
        <v>3.0000000000000001E-3</v>
      </c>
      <c r="Q31" s="19"/>
      <c r="R31" s="32"/>
      <c r="S31" s="32"/>
      <c r="T31" s="21"/>
      <c r="U31" s="21"/>
      <c r="V31" s="21"/>
      <c r="W31" s="21"/>
      <c r="X31" s="21"/>
      <c r="Y31" s="21"/>
      <c r="Z31" s="21"/>
      <c r="AA31" s="25"/>
      <c r="AB31" s="23" t="s">
        <v>81</v>
      </c>
      <c r="AC31" s="24" t="str">
        <f>IF(ISBLANK(AB31),"",IF(ISERROR(VLOOKUP(AB31,'[1]Гр.П 670'!$A$2:$B$57,2,FALSE)),"группы",VLOOKUP(AB31,'[1]Гр.П 670'!$A$2:$B$57,2,FALSE)))</f>
        <v>Социальная поддержка населения</v>
      </c>
      <c r="AD31" s="16" t="s">
        <v>88</v>
      </c>
      <c r="AE31" s="25"/>
      <c r="AF31" s="26"/>
      <c r="AG31" s="26"/>
      <c r="AH31" s="26"/>
      <c r="AI31" s="26"/>
      <c r="AJ31" s="26"/>
      <c r="AK31" s="26"/>
      <c r="AL31" s="26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6"/>
      <c r="BH31" s="26"/>
      <c r="BI31" s="30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</row>
    <row r="32" spans="1:85" ht="106.5" customHeight="1" x14ac:dyDescent="0.25">
      <c r="A32" s="16">
        <v>35</v>
      </c>
      <c r="B32" s="12" t="s">
        <v>138</v>
      </c>
      <c r="C32" s="12" t="s">
        <v>139</v>
      </c>
      <c r="D32" s="12" t="s">
        <v>72</v>
      </c>
      <c r="E32" s="12"/>
      <c r="F32" s="12" t="s">
        <v>128</v>
      </c>
      <c r="G32" s="17">
        <v>42485</v>
      </c>
      <c r="H32" s="17">
        <v>42736</v>
      </c>
      <c r="I32" s="16" t="s">
        <v>74</v>
      </c>
      <c r="J32" s="17" t="s">
        <v>75</v>
      </c>
      <c r="K32" s="12" t="s">
        <v>93</v>
      </c>
      <c r="L32" s="12" t="s">
        <v>77</v>
      </c>
      <c r="M32" s="12" t="s">
        <v>78</v>
      </c>
      <c r="N32" s="16" t="s">
        <v>79</v>
      </c>
      <c r="O32" s="12" t="s">
        <v>93</v>
      </c>
      <c r="P32" s="18">
        <v>3.0000000000000001E-3</v>
      </c>
      <c r="Q32" s="19"/>
      <c r="R32" s="19"/>
      <c r="S32" s="19"/>
      <c r="T32" s="21"/>
      <c r="U32" s="21"/>
      <c r="V32" s="21"/>
      <c r="W32" s="21"/>
      <c r="X32" s="21"/>
      <c r="Y32" s="21"/>
      <c r="Z32" s="21"/>
      <c r="AA32" s="25"/>
      <c r="AB32" s="23" t="s">
        <v>81</v>
      </c>
      <c r="AC32" s="24" t="str">
        <f>IF(ISBLANK(AB32),"",IF(ISERROR(VLOOKUP(AB32,'[1]Гр.П 670'!$A$2:$B$57,2,FALSE)),"группы",VLOOKUP(AB32,'[1]Гр.П 670'!$A$2:$B$57,2,FALSE)))</f>
        <v>Социальная поддержка населения</v>
      </c>
      <c r="AD32" s="12" t="s">
        <v>82</v>
      </c>
      <c r="AE32" s="25"/>
      <c r="AF32" s="26"/>
      <c r="AG32" s="35"/>
      <c r="AH32" s="35"/>
      <c r="AI32" s="35"/>
      <c r="AJ32" s="35"/>
      <c r="AK32" s="33"/>
      <c r="AL32" s="26"/>
      <c r="AM32" s="26"/>
      <c r="AN32" s="26"/>
      <c r="AO32" s="26"/>
      <c r="AP32" s="26"/>
      <c r="AQ32" s="35"/>
      <c r="AR32" s="35"/>
      <c r="AS32" s="35"/>
      <c r="AT32" s="35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33"/>
      <c r="BH32" s="33"/>
      <c r="BI32" s="30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</row>
    <row r="33" spans="1:85" ht="106.5" customHeight="1" x14ac:dyDescent="0.25">
      <c r="A33" s="16">
        <v>36</v>
      </c>
      <c r="B33" s="12" t="s">
        <v>138</v>
      </c>
      <c r="C33" s="12" t="s">
        <v>139</v>
      </c>
      <c r="D33" s="12" t="s">
        <v>72</v>
      </c>
      <c r="E33" s="12"/>
      <c r="F33" s="12" t="s">
        <v>129</v>
      </c>
      <c r="G33" s="17">
        <v>42485</v>
      </c>
      <c r="H33" s="17">
        <v>42736</v>
      </c>
      <c r="I33" s="16" t="s">
        <v>74</v>
      </c>
      <c r="J33" s="17" t="s">
        <v>75</v>
      </c>
      <c r="K33" s="12" t="s">
        <v>93</v>
      </c>
      <c r="L33" s="12" t="s">
        <v>77</v>
      </c>
      <c r="M33" s="12" t="s">
        <v>78</v>
      </c>
      <c r="N33" s="16" t="s">
        <v>79</v>
      </c>
      <c r="O33" s="12" t="s">
        <v>93</v>
      </c>
      <c r="P33" s="18">
        <v>3.0000000000000001E-3</v>
      </c>
      <c r="Q33" s="19"/>
      <c r="R33" s="19"/>
      <c r="S33" s="19"/>
      <c r="T33" s="21"/>
      <c r="U33" s="21"/>
      <c r="V33" s="21"/>
      <c r="W33" s="21"/>
      <c r="X33" s="21"/>
      <c r="Y33" s="21"/>
      <c r="Z33" s="21"/>
      <c r="AA33" s="25"/>
      <c r="AB33" s="23" t="s">
        <v>81</v>
      </c>
      <c r="AC33" s="24" t="str">
        <f>IF(ISBLANK(AB33),"",IF(ISERROR(VLOOKUP(AB33,'[1]Гр.П 670'!$A$2:$B$57,2,FALSE)),"группы",VLOOKUP(AB33,'[1]Гр.П 670'!$A$2:$B$57,2,FALSE)))</f>
        <v>Социальная поддержка населения</v>
      </c>
      <c r="AD33" s="12" t="s">
        <v>82</v>
      </c>
      <c r="AE33" s="25"/>
      <c r="AF33" s="26"/>
      <c r="AG33" s="35"/>
      <c r="AH33" s="35"/>
      <c r="AI33" s="35"/>
      <c r="AJ33" s="35"/>
      <c r="AK33" s="33"/>
      <c r="AL33" s="26"/>
      <c r="AM33" s="26"/>
      <c r="AN33" s="26"/>
      <c r="AO33" s="26"/>
      <c r="AP33" s="26"/>
      <c r="AQ33" s="35"/>
      <c r="AR33" s="35"/>
      <c r="AS33" s="35"/>
      <c r="AT33" s="35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33"/>
      <c r="BH33" s="33"/>
      <c r="BI33" s="30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</row>
    <row r="34" spans="1:85" ht="106.5" customHeight="1" x14ac:dyDescent="0.25">
      <c r="A34" s="16">
        <v>37</v>
      </c>
      <c r="B34" s="12" t="s">
        <v>138</v>
      </c>
      <c r="C34" s="12" t="s">
        <v>139</v>
      </c>
      <c r="D34" s="12" t="s">
        <v>72</v>
      </c>
      <c r="E34" s="12"/>
      <c r="F34" s="12" t="s">
        <v>130</v>
      </c>
      <c r="G34" s="17">
        <v>42485</v>
      </c>
      <c r="H34" s="17">
        <v>42736</v>
      </c>
      <c r="I34" s="16" t="s">
        <v>74</v>
      </c>
      <c r="J34" s="17" t="s">
        <v>75</v>
      </c>
      <c r="K34" s="12" t="s">
        <v>93</v>
      </c>
      <c r="L34" s="12" t="s">
        <v>77</v>
      </c>
      <c r="M34" s="12" t="s">
        <v>78</v>
      </c>
      <c r="N34" s="16" t="s">
        <v>79</v>
      </c>
      <c r="O34" s="12" t="s">
        <v>93</v>
      </c>
      <c r="P34" s="18">
        <v>3.0000000000000001E-3</v>
      </c>
      <c r="Q34" s="19"/>
      <c r="R34" s="19"/>
      <c r="S34" s="19"/>
      <c r="T34" s="21"/>
      <c r="U34" s="21"/>
      <c r="V34" s="21"/>
      <c r="W34" s="21"/>
      <c r="X34" s="21"/>
      <c r="Y34" s="21"/>
      <c r="Z34" s="21"/>
      <c r="AA34" s="25"/>
      <c r="AB34" s="23" t="s">
        <v>81</v>
      </c>
      <c r="AC34" s="24" t="str">
        <f>IF(ISBLANK(AB34),"",IF(ISERROR(VLOOKUP(AB34,'[1]Гр.П 670'!$A$2:$B$57,2,FALSE)),"группы",VLOOKUP(AB34,'[1]Гр.П 670'!$A$2:$B$57,2,FALSE)))</f>
        <v>Социальная поддержка населения</v>
      </c>
      <c r="AD34" s="12" t="s">
        <v>82</v>
      </c>
      <c r="AE34" s="25"/>
      <c r="AF34" s="26"/>
      <c r="AG34" s="35"/>
      <c r="AH34" s="35"/>
      <c r="AI34" s="35"/>
      <c r="AJ34" s="35"/>
      <c r="AK34" s="33"/>
      <c r="AL34" s="26"/>
      <c r="AM34" s="26"/>
      <c r="AN34" s="26"/>
      <c r="AO34" s="26"/>
      <c r="AP34" s="26"/>
      <c r="AQ34" s="35"/>
      <c r="AR34" s="35"/>
      <c r="AS34" s="35"/>
      <c r="AT34" s="35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33"/>
      <c r="BH34" s="33"/>
      <c r="BI34" s="30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</row>
    <row r="35" spans="1:85" ht="106.5" customHeight="1" x14ac:dyDescent="0.25">
      <c r="A35" s="16">
        <v>38</v>
      </c>
      <c r="B35" s="12" t="s">
        <v>138</v>
      </c>
      <c r="C35" s="12" t="s">
        <v>139</v>
      </c>
      <c r="D35" s="12" t="s">
        <v>72</v>
      </c>
      <c r="E35" s="12"/>
      <c r="F35" s="12" t="s">
        <v>131</v>
      </c>
      <c r="G35" s="17">
        <v>42485</v>
      </c>
      <c r="H35" s="17">
        <v>42736</v>
      </c>
      <c r="I35" s="16" t="s">
        <v>74</v>
      </c>
      <c r="J35" s="17" t="s">
        <v>75</v>
      </c>
      <c r="K35" s="12" t="s">
        <v>93</v>
      </c>
      <c r="L35" s="12" t="s">
        <v>77</v>
      </c>
      <c r="M35" s="12" t="s">
        <v>78</v>
      </c>
      <c r="N35" s="16" t="s">
        <v>79</v>
      </c>
      <c r="O35" s="12" t="s">
        <v>93</v>
      </c>
      <c r="P35" s="18">
        <v>3.0000000000000001E-3</v>
      </c>
      <c r="Q35" s="19"/>
      <c r="R35" s="19"/>
      <c r="S35" s="19"/>
      <c r="T35" s="21"/>
      <c r="U35" s="21"/>
      <c r="V35" s="21"/>
      <c r="W35" s="21"/>
      <c r="X35" s="21"/>
      <c r="Y35" s="21"/>
      <c r="Z35" s="21"/>
      <c r="AA35" s="25"/>
      <c r="AB35" s="23" t="s">
        <v>81</v>
      </c>
      <c r="AC35" s="24" t="str">
        <f>IF(ISBLANK(AB35),"",IF(ISERROR(VLOOKUP(AB35,'[1]Гр.П 670'!$A$2:$B$57,2,FALSE)),"группы",VLOOKUP(AB35,'[1]Гр.П 670'!$A$2:$B$57,2,FALSE)))</f>
        <v>Социальная поддержка населения</v>
      </c>
      <c r="AD35" s="12" t="s">
        <v>82</v>
      </c>
      <c r="AE35" s="25"/>
      <c r="AF35" s="26"/>
      <c r="AG35" s="35"/>
      <c r="AH35" s="35"/>
      <c r="AI35" s="35"/>
      <c r="AJ35" s="35"/>
      <c r="AK35" s="33"/>
      <c r="AL35" s="26"/>
      <c r="AM35" s="26"/>
      <c r="AN35" s="26"/>
      <c r="AO35" s="26"/>
      <c r="AP35" s="26"/>
      <c r="AQ35" s="35"/>
      <c r="AR35" s="35"/>
      <c r="AS35" s="35"/>
      <c r="AT35" s="35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33"/>
      <c r="BH35" s="33"/>
      <c r="BI35" s="30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</row>
    <row r="36" spans="1:85" ht="106.5" customHeight="1" x14ac:dyDescent="0.25">
      <c r="A36" s="16">
        <v>39</v>
      </c>
      <c r="B36" s="12" t="s">
        <v>138</v>
      </c>
      <c r="C36" s="12" t="s">
        <v>139</v>
      </c>
      <c r="D36" s="12" t="s">
        <v>72</v>
      </c>
      <c r="E36" s="12"/>
      <c r="F36" s="12" t="s">
        <v>132</v>
      </c>
      <c r="G36" s="17">
        <v>42485</v>
      </c>
      <c r="H36" s="17">
        <v>42736</v>
      </c>
      <c r="I36" s="16" t="s">
        <v>74</v>
      </c>
      <c r="J36" s="17" t="s">
        <v>75</v>
      </c>
      <c r="K36" s="12" t="s">
        <v>93</v>
      </c>
      <c r="L36" s="12" t="s">
        <v>77</v>
      </c>
      <c r="M36" s="12" t="s">
        <v>78</v>
      </c>
      <c r="N36" s="16" t="s">
        <v>79</v>
      </c>
      <c r="O36" s="12" t="s">
        <v>93</v>
      </c>
      <c r="P36" s="18">
        <v>3.0000000000000001E-3</v>
      </c>
      <c r="Q36" s="19"/>
      <c r="R36" s="19"/>
      <c r="S36" s="19"/>
      <c r="T36" s="21"/>
      <c r="U36" s="21"/>
      <c r="V36" s="21"/>
      <c r="W36" s="21"/>
      <c r="X36" s="21"/>
      <c r="Y36" s="21"/>
      <c r="Z36" s="21"/>
      <c r="AA36" s="25"/>
      <c r="AB36" s="23" t="s">
        <v>81</v>
      </c>
      <c r="AC36" s="24" t="str">
        <f>IF(ISBLANK(AB36),"",IF(ISERROR(VLOOKUP(AB36,'[1]Гр.П 670'!$A$2:$B$57,2,FALSE)),"группы",VLOOKUP(AB36,'[1]Гр.П 670'!$A$2:$B$57,2,FALSE)))</f>
        <v>Социальная поддержка населения</v>
      </c>
      <c r="AD36" s="12" t="s">
        <v>82</v>
      </c>
      <c r="AE36" s="25"/>
      <c r="AF36" s="26"/>
      <c r="AG36" s="35"/>
      <c r="AH36" s="35"/>
      <c r="AI36" s="35"/>
      <c r="AJ36" s="35"/>
      <c r="AK36" s="33"/>
      <c r="AL36" s="26"/>
      <c r="AM36" s="26"/>
      <c r="AN36" s="26"/>
      <c r="AO36" s="26"/>
      <c r="AP36" s="26"/>
      <c r="AQ36" s="35"/>
      <c r="AR36" s="35"/>
      <c r="AS36" s="35"/>
      <c r="AT36" s="35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33"/>
      <c r="BH36" s="33"/>
      <c r="BI36" s="30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</row>
    <row r="37" spans="1:85" ht="106.5" customHeight="1" x14ac:dyDescent="0.25">
      <c r="A37" s="16">
        <v>40</v>
      </c>
      <c r="B37" s="12" t="s">
        <v>138</v>
      </c>
      <c r="C37" s="12" t="s">
        <v>139</v>
      </c>
      <c r="D37" s="12" t="s">
        <v>72</v>
      </c>
      <c r="E37" s="12"/>
      <c r="F37" s="12" t="s">
        <v>133</v>
      </c>
      <c r="G37" s="17">
        <v>42485</v>
      </c>
      <c r="H37" s="17">
        <v>42736</v>
      </c>
      <c r="I37" s="16" t="s">
        <v>74</v>
      </c>
      <c r="J37" s="17" t="s">
        <v>75</v>
      </c>
      <c r="K37" s="12" t="s">
        <v>93</v>
      </c>
      <c r="L37" s="12" t="s">
        <v>77</v>
      </c>
      <c r="M37" s="12" t="s">
        <v>78</v>
      </c>
      <c r="N37" s="16" t="s">
        <v>79</v>
      </c>
      <c r="O37" s="12" t="s">
        <v>93</v>
      </c>
      <c r="P37" s="18">
        <v>3.0000000000000001E-3</v>
      </c>
      <c r="Q37" s="19"/>
      <c r="R37" s="19"/>
      <c r="S37" s="19"/>
      <c r="T37" s="21"/>
      <c r="U37" s="21"/>
      <c r="V37" s="21"/>
      <c r="W37" s="21"/>
      <c r="X37" s="21"/>
      <c r="Y37" s="21"/>
      <c r="Z37" s="21"/>
      <c r="AA37" s="25"/>
      <c r="AB37" s="23" t="s">
        <v>81</v>
      </c>
      <c r="AC37" s="24" t="str">
        <f>IF(ISBLANK(AB37),"",IF(ISERROR(VLOOKUP(AB37,'[1]Гр.П 670'!$A$2:$B$57,2,FALSE)),"группы",VLOOKUP(AB37,'[1]Гр.П 670'!$A$2:$B$57,2,FALSE)))</f>
        <v>Социальная поддержка населения</v>
      </c>
      <c r="AD37" s="12" t="s">
        <v>82</v>
      </c>
      <c r="AE37" s="25"/>
      <c r="AF37" s="26"/>
      <c r="AG37" s="35"/>
      <c r="AH37" s="35"/>
      <c r="AI37" s="35"/>
      <c r="AJ37" s="35"/>
      <c r="AK37" s="33"/>
      <c r="AL37" s="26"/>
      <c r="AM37" s="26"/>
      <c r="AN37" s="26"/>
      <c r="AO37" s="26"/>
      <c r="AP37" s="26"/>
      <c r="AQ37" s="35"/>
      <c r="AR37" s="35"/>
      <c r="AS37" s="35"/>
      <c r="AT37" s="35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33"/>
      <c r="BH37" s="33"/>
      <c r="BI37" s="30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</row>
    <row r="38" spans="1:85" ht="106.5" customHeight="1" x14ac:dyDescent="0.25">
      <c r="A38" s="16">
        <v>41</v>
      </c>
      <c r="B38" s="12" t="s">
        <v>138</v>
      </c>
      <c r="C38" s="12" t="s">
        <v>139</v>
      </c>
      <c r="D38" s="12" t="s">
        <v>72</v>
      </c>
      <c r="E38" s="12"/>
      <c r="F38" s="12" t="s">
        <v>134</v>
      </c>
      <c r="G38" s="17">
        <v>42485</v>
      </c>
      <c r="H38" s="17">
        <v>42736</v>
      </c>
      <c r="I38" s="16" t="s">
        <v>74</v>
      </c>
      <c r="J38" s="17" t="s">
        <v>75</v>
      </c>
      <c r="K38" s="12" t="s">
        <v>93</v>
      </c>
      <c r="L38" s="12" t="s">
        <v>77</v>
      </c>
      <c r="M38" s="12" t="s">
        <v>78</v>
      </c>
      <c r="N38" s="16" t="s">
        <v>79</v>
      </c>
      <c r="O38" s="12" t="s">
        <v>93</v>
      </c>
      <c r="P38" s="18">
        <v>3.0000000000000001E-3</v>
      </c>
      <c r="Q38" s="19"/>
      <c r="R38" s="19"/>
      <c r="S38" s="19"/>
      <c r="T38" s="21"/>
      <c r="U38" s="21"/>
      <c r="V38" s="21"/>
      <c r="W38" s="21"/>
      <c r="X38" s="21"/>
      <c r="Y38" s="21"/>
      <c r="Z38" s="21"/>
      <c r="AA38" s="25"/>
      <c r="AB38" s="23" t="s">
        <v>81</v>
      </c>
      <c r="AC38" s="24" t="str">
        <f>IF(ISBLANK(AB38),"",IF(ISERROR(VLOOKUP(AB38,'[1]Гр.П 670'!$A$2:$B$57,2,FALSE)),"группы",VLOOKUP(AB38,'[1]Гр.П 670'!$A$2:$B$57,2,FALSE)))</f>
        <v>Социальная поддержка населения</v>
      </c>
      <c r="AD38" s="12" t="s">
        <v>82</v>
      </c>
      <c r="AE38" s="25"/>
      <c r="AF38" s="26"/>
      <c r="AG38" s="35"/>
      <c r="AH38" s="35"/>
      <c r="AI38" s="35"/>
      <c r="AJ38" s="35"/>
      <c r="AK38" s="33"/>
      <c r="AL38" s="26"/>
      <c r="AM38" s="26"/>
      <c r="AN38" s="26"/>
      <c r="AO38" s="26"/>
      <c r="AP38" s="26"/>
      <c r="AQ38" s="35"/>
      <c r="AR38" s="35"/>
      <c r="AS38" s="35"/>
      <c r="AT38" s="35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33"/>
      <c r="BH38" s="33"/>
      <c r="BI38" s="30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</row>
    <row r="39" spans="1:85" ht="86.45" customHeight="1" x14ac:dyDescent="0.25">
      <c r="A39" s="16">
        <v>42</v>
      </c>
      <c r="B39" s="12" t="s">
        <v>138</v>
      </c>
      <c r="C39" s="12" t="s">
        <v>139</v>
      </c>
      <c r="D39" s="12" t="s">
        <v>72</v>
      </c>
      <c r="E39" s="12" t="s">
        <v>123</v>
      </c>
      <c r="F39" s="12" t="s">
        <v>140</v>
      </c>
      <c r="G39" s="17">
        <v>42485</v>
      </c>
      <c r="H39" s="17">
        <v>42736</v>
      </c>
      <c r="I39" s="16" t="s">
        <v>74</v>
      </c>
      <c r="J39" s="17" t="s">
        <v>75</v>
      </c>
      <c r="K39" s="12" t="s">
        <v>93</v>
      </c>
      <c r="L39" s="12" t="s">
        <v>106</v>
      </c>
      <c r="M39" s="12" t="s">
        <v>107</v>
      </c>
      <c r="N39" s="16" t="s">
        <v>79</v>
      </c>
      <c r="O39" s="12" t="s">
        <v>93</v>
      </c>
      <c r="P39" s="18">
        <v>3.0000000000000001E-3</v>
      </c>
      <c r="Q39" s="19"/>
      <c r="R39" s="19"/>
      <c r="S39" s="19"/>
      <c r="T39" s="21"/>
      <c r="U39" s="21"/>
      <c r="V39" s="21"/>
      <c r="W39" s="21"/>
      <c r="X39" s="21"/>
      <c r="Y39" s="21"/>
      <c r="Z39" s="21"/>
      <c r="AA39" s="25"/>
      <c r="AB39" s="23" t="s">
        <v>111</v>
      </c>
      <c r="AC39" s="24" t="str">
        <f>IF(ISBLANK(AB39),"",IF(ISERROR(VLOOKUP(AB39,'[1]Гр.П 670'!$A$2:$B$57,2,FALSE)),"группы",VLOOKUP(AB39,'[1]Гр.П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39" s="12" t="s">
        <v>141</v>
      </c>
      <c r="AE39" s="25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33"/>
      <c r="BI39" s="28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</row>
    <row r="40" spans="1:85" ht="99" customHeight="1" x14ac:dyDescent="0.25">
      <c r="A40" s="16">
        <v>43</v>
      </c>
      <c r="B40" s="12" t="s">
        <v>138</v>
      </c>
      <c r="C40" s="12" t="s">
        <v>142</v>
      </c>
      <c r="D40" s="12" t="s">
        <v>143</v>
      </c>
      <c r="F40" s="12" t="s">
        <v>135</v>
      </c>
      <c r="G40" s="17">
        <v>42821</v>
      </c>
      <c r="H40" s="17">
        <v>43101</v>
      </c>
      <c r="I40" s="16" t="s">
        <v>74</v>
      </c>
      <c r="J40" s="17" t="s">
        <v>75</v>
      </c>
      <c r="K40" s="12" t="s">
        <v>93</v>
      </c>
      <c r="L40" s="12" t="s">
        <v>77</v>
      </c>
      <c r="M40" s="12" t="s">
        <v>78</v>
      </c>
      <c r="N40" s="16" t="s">
        <v>79</v>
      </c>
      <c r="O40" s="12" t="s">
        <v>93</v>
      </c>
      <c r="P40" s="18">
        <v>3.0000000000000001E-3</v>
      </c>
      <c r="Q40" s="19"/>
      <c r="R40" s="19"/>
      <c r="S40" s="19"/>
      <c r="T40" s="21"/>
      <c r="U40" s="21"/>
      <c r="V40" s="21"/>
      <c r="W40" s="21"/>
      <c r="X40" s="21"/>
      <c r="Y40" s="21"/>
      <c r="Z40" s="21"/>
      <c r="AA40" s="25"/>
      <c r="AB40" s="23" t="s">
        <v>81</v>
      </c>
      <c r="AC40" s="24" t="str">
        <f>IF(ISBLANK(AB40),"",IF(ISERROR(VLOOKUP(AB40,'[1]Гр.П 670'!$A$2:$B$57,2,FALSE)),"группы",VLOOKUP(AB40,'[1]Гр.П 670'!$A$2:$B$57,2,FALSE)))</f>
        <v>Социальная поддержка населения</v>
      </c>
      <c r="AD40" s="12" t="s">
        <v>82</v>
      </c>
      <c r="AE40" s="25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33"/>
      <c r="BH40" s="33"/>
      <c r="BI40" s="30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</row>
    <row r="41" spans="1:85" ht="84" customHeight="1" x14ac:dyDescent="0.25">
      <c r="A41" s="16">
        <v>44</v>
      </c>
      <c r="B41" s="12" t="s">
        <v>138</v>
      </c>
      <c r="C41" s="12" t="s">
        <v>142</v>
      </c>
      <c r="D41" s="12" t="s">
        <v>143</v>
      </c>
      <c r="E41" s="12" t="s">
        <v>144</v>
      </c>
      <c r="F41" s="12" t="s">
        <v>104</v>
      </c>
      <c r="G41" s="17">
        <v>42821</v>
      </c>
      <c r="H41" s="17">
        <v>43101</v>
      </c>
      <c r="I41" s="16" t="s">
        <v>74</v>
      </c>
      <c r="J41" s="17" t="s">
        <v>75</v>
      </c>
      <c r="K41" s="12" t="s">
        <v>93</v>
      </c>
      <c r="L41" s="12" t="s">
        <v>106</v>
      </c>
      <c r="M41" s="12" t="s">
        <v>107</v>
      </c>
      <c r="N41" s="16" t="s">
        <v>79</v>
      </c>
      <c r="O41" s="12" t="s">
        <v>93</v>
      </c>
      <c r="P41" s="18">
        <v>3.0000000000000001E-3</v>
      </c>
      <c r="Q41" s="19"/>
      <c r="R41" s="19"/>
      <c r="S41" s="19"/>
      <c r="T41" s="21"/>
      <c r="U41" s="21"/>
      <c r="V41" s="21"/>
      <c r="W41" s="21"/>
      <c r="X41" s="21"/>
      <c r="Y41" s="21"/>
      <c r="Z41" s="21"/>
      <c r="AA41" s="25"/>
      <c r="AB41" s="23" t="s">
        <v>108</v>
      </c>
      <c r="AC41" s="24" t="str">
        <f>IF(ISBLANK(AB41),"",IF(ISERROR(VLOOKUP(AB41,'[1]Гр.П 670'!$A$2:$B$57,2,FALSE)),"группы",VLOOKUP(AB41,'[1]Гр.П 670'!$A$2:$B$57,2,FALSE)))</f>
        <v>Расходные обязательства по решению вопросов местного значения и осуществлению полномочий в сфере содержания органов местного самоуправления</v>
      </c>
      <c r="AD41" s="12" t="s">
        <v>141</v>
      </c>
      <c r="AE41" s="25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8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</row>
    <row r="42" spans="1:85" ht="88.15" customHeight="1" x14ac:dyDescent="0.25">
      <c r="A42" s="16">
        <v>53</v>
      </c>
      <c r="B42" s="12" t="s">
        <v>145</v>
      </c>
      <c r="C42" s="12" t="s">
        <v>146</v>
      </c>
      <c r="D42" s="12" t="s">
        <v>147</v>
      </c>
      <c r="E42" s="34" t="s">
        <v>148</v>
      </c>
      <c r="F42" s="12" t="s">
        <v>149</v>
      </c>
      <c r="G42" s="17">
        <v>42537</v>
      </c>
      <c r="H42" s="17">
        <v>42736</v>
      </c>
      <c r="I42" s="16" t="s">
        <v>74</v>
      </c>
      <c r="J42" s="17" t="s">
        <v>75</v>
      </c>
      <c r="K42" s="12" t="s">
        <v>93</v>
      </c>
      <c r="L42" s="12" t="s">
        <v>106</v>
      </c>
      <c r="M42" s="12" t="s">
        <v>107</v>
      </c>
      <c r="N42" s="16" t="s">
        <v>79</v>
      </c>
      <c r="O42" s="12" t="s">
        <v>93</v>
      </c>
      <c r="P42" s="18">
        <v>3.0000000000000001E-3</v>
      </c>
      <c r="Q42" s="19"/>
      <c r="R42" s="19"/>
      <c r="S42" s="19"/>
      <c r="T42" s="21"/>
      <c r="U42" s="21"/>
      <c r="V42" s="21"/>
      <c r="W42" s="21"/>
      <c r="X42" s="21"/>
      <c r="Y42" s="21"/>
      <c r="Z42" s="21"/>
      <c r="AA42" s="25"/>
      <c r="AB42" s="23" t="s">
        <v>111</v>
      </c>
      <c r="AC42" s="24" t="str">
        <f>IF(ISBLANK(AB42),"",IF(ISERROR(VLOOKUP(AB42,'[1]Гр.П 670'!$A$2:$B$57,2,FALSE)),"группы",VLOOKUP(AB42,'[1]Гр.П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42" s="12" t="s">
        <v>141</v>
      </c>
      <c r="AE42" s="25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33"/>
      <c r="BI42" s="30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</row>
    <row r="43" spans="1:85" ht="98.25" customHeight="1" x14ac:dyDescent="0.25">
      <c r="A43" s="16">
        <v>54</v>
      </c>
      <c r="B43" s="12" t="s">
        <v>145</v>
      </c>
      <c r="C43" s="12" t="s">
        <v>146</v>
      </c>
      <c r="D43" s="12" t="s">
        <v>150</v>
      </c>
      <c r="E43" s="12"/>
      <c r="F43" s="12" t="s">
        <v>151</v>
      </c>
      <c r="G43" s="17">
        <v>42537</v>
      </c>
      <c r="H43" s="17">
        <v>42736</v>
      </c>
      <c r="I43" s="16" t="s">
        <v>74</v>
      </c>
      <c r="J43" s="17" t="s">
        <v>75</v>
      </c>
      <c r="K43" s="12" t="s">
        <v>93</v>
      </c>
      <c r="L43" s="12" t="s">
        <v>77</v>
      </c>
      <c r="M43" s="12" t="s">
        <v>78</v>
      </c>
      <c r="N43" s="16" t="s">
        <v>79</v>
      </c>
      <c r="O43" s="12" t="s">
        <v>93</v>
      </c>
      <c r="P43" s="18">
        <v>3.0000000000000001E-3</v>
      </c>
      <c r="Q43" s="19"/>
      <c r="R43" s="19"/>
      <c r="S43" s="19"/>
      <c r="T43" s="21"/>
      <c r="U43" s="21"/>
      <c r="V43" s="21"/>
      <c r="W43" s="21"/>
      <c r="X43" s="21"/>
      <c r="Y43" s="21"/>
      <c r="Z43" s="21"/>
      <c r="AA43" s="25"/>
      <c r="AB43" s="23" t="s">
        <v>111</v>
      </c>
      <c r="AC43" s="24" t="str">
        <f>IF(ISBLANK(AB43),"",IF(ISERROR(VLOOKUP(AB43,'[1]Гр.П 670'!$A$2:$B$57,2,FALSE)),"группы",VLOOKUP(AB43,'[1]Гр.П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43" s="12" t="s">
        <v>82</v>
      </c>
      <c r="AE43" s="2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30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</row>
    <row r="44" spans="1:85" ht="98.25" customHeight="1" x14ac:dyDescent="0.25">
      <c r="A44" s="16">
        <v>55</v>
      </c>
      <c r="B44" s="12" t="s">
        <v>145</v>
      </c>
      <c r="C44" s="12" t="s">
        <v>146</v>
      </c>
      <c r="D44" s="12" t="s">
        <v>150</v>
      </c>
      <c r="E44" s="12"/>
      <c r="F44" s="12" t="s">
        <v>152</v>
      </c>
      <c r="G44" s="17">
        <v>42537</v>
      </c>
      <c r="H44" s="17">
        <v>42736</v>
      </c>
      <c r="I44" s="16" t="s">
        <v>74</v>
      </c>
      <c r="J44" s="17" t="s">
        <v>75</v>
      </c>
      <c r="K44" s="12" t="s">
        <v>93</v>
      </c>
      <c r="L44" s="12" t="s">
        <v>77</v>
      </c>
      <c r="M44" s="12" t="s">
        <v>78</v>
      </c>
      <c r="N44" s="16" t="s">
        <v>79</v>
      </c>
      <c r="O44" s="12" t="s">
        <v>93</v>
      </c>
      <c r="P44" s="18">
        <v>3.0000000000000001E-3</v>
      </c>
      <c r="Q44" s="19"/>
      <c r="R44" s="19"/>
      <c r="S44" s="19"/>
      <c r="T44" s="21"/>
      <c r="U44" s="21"/>
      <c r="V44" s="21"/>
      <c r="W44" s="21"/>
      <c r="X44" s="21"/>
      <c r="Y44" s="21"/>
      <c r="Z44" s="21"/>
      <c r="AA44" s="25"/>
      <c r="AB44" s="23" t="s">
        <v>111</v>
      </c>
      <c r="AC44" s="24" t="str">
        <f>IF(ISBLANK(AB44),"",IF(ISERROR(VLOOKUP(AB44,'[1]Гр.П 670'!$A$2:$B$57,2,FALSE)),"группы",VLOOKUP(AB44,'[1]Гр.П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44" s="12" t="s">
        <v>82</v>
      </c>
      <c r="AE44" s="2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30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</row>
    <row r="45" spans="1:85" ht="98.25" customHeight="1" x14ac:dyDescent="0.25">
      <c r="A45" s="16">
        <v>56</v>
      </c>
      <c r="B45" s="12" t="s">
        <v>145</v>
      </c>
      <c r="C45" s="12" t="s">
        <v>146</v>
      </c>
      <c r="D45" s="12" t="s">
        <v>150</v>
      </c>
      <c r="E45" s="12"/>
      <c r="F45" s="12" t="s">
        <v>153</v>
      </c>
      <c r="G45" s="17">
        <v>42537</v>
      </c>
      <c r="H45" s="17">
        <v>42736</v>
      </c>
      <c r="I45" s="16" t="s">
        <v>74</v>
      </c>
      <c r="J45" s="17" t="s">
        <v>75</v>
      </c>
      <c r="K45" s="12" t="s">
        <v>93</v>
      </c>
      <c r="L45" s="12" t="s">
        <v>77</v>
      </c>
      <c r="M45" s="12" t="s">
        <v>78</v>
      </c>
      <c r="N45" s="16" t="s">
        <v>79</v>
      </c>
      <c r="O45" s="12" t="s">
        <v>93</v>
      </c>
      <c r="P45" s="18">
        <v>3.0000000000000001E-3</v>
      </c>
      <c r="Q45" s="19"/>
      <c r="R45" s="19"/>
      <c r="S45" s="19"/>
      <c r="T45" s="21"/>
      <c r="U45" s="21"/>
      <c r="V45" s="21"/>
      <c r="W45" s="21"/>
      <c r="X45" s="21"/>
      <c r="Y45" s="21"/>
      <c r="Z45" s="21"/>
      <c r="AA45" s="25"/>
      <c r="AB45" s="23" t="s">
        <v>111</v>
      </c>
      <c r="AC45" s="24" t="str">
        <f>IF(ISBLANK(AB45),"",IF(ISERROR(VLOOKUP(AB45,'[1]Гр.П 670'!$A$2:$B$57,2,FALSE)),"группы",VLOOKUP(AB45,'[1]Гр.П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45" s="12" t="s">
        <v>82</v>
      </c>
      <c r="AE45" s="2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30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</row>
    <row r="46" spans="1:85" ht="78" customHeight="1" x14ac:dyDescent="0.25">
      <c r="A46" s="16">
        <v>57</v>
      </c>
      <c r="B46" s="12" t="s">
        <v>145</v>
      </c>
      <c r="C46" s="12" t="s">
        <v>146</v>
      </c>
      <c r="D46" s="12"/>
      <c r="E46" s="12" t="s">
        <v>154</v>
      </c>
      <c r="F46" s="12" t="s">
        <v>85</v>
      </c>
      <c r="G46" s="17">
        <v>42537</v>
      </c>
      <c r="H46" s="17">
        <v>42736</v>
      </c>
      <c r="I46" s="16" t="s">
        <v>74</v>
      </c>
      <c r="J46" s="17" t="s">
        <v>75</v>
      </c>
      <c r="K46" s="12" t="s">
        <v>86</v>
      </c>
      <c r="L46" s="12" t="s">
        <v>77</v>
      </c>
      <c r="M46" s="12" t="s">
        <v>78</v>
      </c>
      <c r="N46" s="16" t="s">
        <v>79</v>
      </c>
      <c r="O46" s="16" t="s">
        <v>87</v>
      </c>
      <c r="P46" s="18">
        <v>1.4999999999999999E-2</v>
      </c>
      <c r="Q46" s="19"/>
      <c r="R46" s="32"/>
      <c r="S46" s="32"/>
      <c r="T46" s="21"/>
      <c r="U46" s="21"/>
      <c r="V46" s="21"/>
      <c r="W46" s="21"/>
      <c r="X46" s="21"/>
      <c r="Y46" s="21"/>
      <c r="Z46" s="21"/>
      <c r="AA46" s="25"/>
      <c r="AB46" s="23" t="s">
        <v>81</v>
      </c>
      <c r="AC46" s="24" t="str">
        <f>IF(ISBLANK(AB46),"",IF(ISERROR(VLOOKUP(AB46,'[1]Гр.П 670'!$A$2:$B$57,2,FALSE)),"группы",VLOOKUP(AB46,'[1]Гр.П 670'!$A$2:$B$57,2,FALSE)))</f>
        <v>Социальная поддержка населения</v>
      </c>
      <c r="AD46" s="16" t="s">
        <v>88</v>
      </c>
      <c r="AE46" s="25"/>
      <c r="AF46" s="35"/>
      <c r="AG46" s="35"/>
      <c r="AH46" s="35"/>
      <c r="AI46" s="35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30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</row>
    <row r="47" spans="1:85" ht="72" customHeight="1" x14ac:dyDescent="0.25">
      <c r="A47" s="16">
        <v>58</v>
      </c>
      <c r="B47" s="12" t="s">
        <v>145</v>
      </c>
      <c r="C47" s="12" t="s">
        <v>146</v>
      </c>
      <c r="D47" s="12"/>
      <c r="E47" s="12" t="s">
        <v>155</v>
      </c>
      <c r="F47" s="12" t="s">
        <v>85</v>
      </c>
      <c r="G47" s="17">
        <v>42537</v>
      </c>
      <c r="H47" s="17">
        <v>42736</v>
      </c>
      <c r="I47" s="16" t="s">
        <v>74</v>
      </c>
      <c r="J47" s="17" t="s">
        <v>75</v>
      </c>
      <c r="K47" s="12" t="s">
        <v>86</v>
      </c>
      <c r="L47" s="12" t="s">
        <v>77</v>
      </c>
      <c r="M47" s="12" t="s">
        <v>107</v>
      </c>
      <c r="N47" s="16" t="s">
        <v>79</v>
      </c>
      <c r="O47" s="16" t="s">
        <v>87</v>
      </c>
      <c r="P47" s="18">
        <v>1.4999999999999999E-2</v>
      </c>
      <c r="Q47" s="19"/>
      <c r="R47" s="32"/>
      <c r="S47" s="32"/>
      <c r="T47" s="21"/>
      <c r="U47" s="21"/>
      <c r="V47" s="21"/>
      <c r="W47" s="21"/>
      <c r="X47" s="21"/>
      <c r="Y47" s="21"/>
      <c r="Z47" s="21"/>
      <c r="AA47" s="25"/>
      <c r="AB47" s="23" t="s">
        <v>81</v>
      </c>
      <c r="AC47" s="24" t="str">
        <f>IF(ISBLANK(AB47),"",IF(ISERROR(VLOOKUP(AB47,'[1]Гр.П 670'!$A$2:$B$57,2,FALSE)),"группы",VLOOKUP(AB47,'[1]Гр.П 670'!$A$2:$B$57,2,FALSE)))</f>
        <v>Социальная поддержка населения</v>
      </c>
      <c r="AD47" s="16" t="s">
        <v>88</v>
      </c>
      <c r="AE47" s="25"/>
      <c r="AF47" s="35"/>
      <c r="AG47" s="35"/>
      <c r="AH47" s="35"/>
      <c r="AI47" s="35"/>
      <c r="AJ47" s="35"/>
      <c r="AK47" s="33"/>
      <c r="AL47" s="26"/>
      <c r="AM47" s="26"/>
      <c r="AN47" s="26"/>
      <c r="AO47" s="26"/>
      <c r="AP47" s="35"/>
      <c r="AQ47" s="35"/>
      <c r="AR47" s="35"/>
      <c r="AS47" s="35"/>
      <c r="AT47" s="35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30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</row>
    <row r="48" spans="1:85" ht="66.75" customHeight="1" x14ac:dyDescent="0.25">
      <c r="A48" s="16">
        <v>60</v>
      </c>
      <c r="B48" s="12" t="s">
        <v>156</v>
      </c>
      <c r="C48" s="12" t="s">
        <v>157</v>
      </c>
      <c r="D48" s="12" t="s">
        <v>122</v>
      </c>
      <c r="E48" s="12" t="s">
        <v>123</v>
      </c>
      <c r="F48" s="12" t="s">
        <v>124</v>
      </c>
      <c r="G48" s="17">
        <v>40471</v>
      </c>
      <c r="H48" s="17">
        <v>40544</v>
      </c>
      <c r="I48" s="16" t="s">
        <v>74</v>
      </c>
      <c r="J48" s="17" t="s">
        <v>75</v>
      </c>
      <c r="K48" s="12" t="s">
        <v>93</v>
      </c>
      <c r="L48" s="12" t="s">
        <v>106</v>
      </c>
      <c r="M48" s="12" t="s">
        <v>107</v>
      </c>
      <c r="N48" s="16" t="s">
        <v>79</v>
      </c>
      <c r="O48" s="12" t="s">
        <v>93</v>
      </c>
      <c r="P48" s="18">
        <v>3.0000000000000001E-3</v>
      </c>
      <c r="Q48" s="19"/>
      <c r="R48" s="19"/>
      <c r="S48" s="19"/>
      <c r="T48" s="21"/>
      <c r="U48" s="21"/>
      <c r="V48" s="21"/>
      <c r="W48" s="21"/>
      <c r="X48" s="21"/>
      <c r="Y48" s="21"/>
      <c r="Z48" s="21"/>
      <c r="AA48" s="25"/>
      <c r="AB48" s="23" t="s">
        <v>111</v>
      </c>
      <c r="AC48" s="24" t="str">
        <f>IF(ISBLANK(AB48),"",IF(ISERROR(VLOOKUP(AB48,'[1]Гр.П 670'!$A$2:$B$57,2,FALSE)),"группы",VLOOKUP(AB48,'[1]Гр.П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48" s="12" t="s">
        <v>141</v>
      </c>
      <c r="AE48" s="25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33"/>
      <c r="BH48" s="26"/>
      <c r="BI48" s="28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</row>
    <row r="49" spans="1:85" ht="53.45" customHeight="1" x14ac:dyDescent="0.25">
      <c r="A49" s="16">
        <v>61</v>
      </c>
      <c r="B49" s="12" t="s">
        <v>156</v>
      </c>
      <c r="C49" s="12" t="s">
        <v>157</v>
      </c>
      <c r="D49" s="12" t="s">
        <v>122</v>
      </c>
      <c r="E49" s="12" t="s">
        <v>158</v>
      </c>
      <c r="F49" s="12" t="s">
        <v>104</v>
      </c>
      <c r="G49" s="17">
        <v>40471</v>
      </c>
      <c r="H49" s="17">
        <v>40544</v>
      </c>
      <c r="I49" s="16" t="s">
        <v>74</v>
      </c>
      <c r="J49" s="17" t="s">
        <v>75</v>
      </c>
      <c r="K49" s="12" t="s">
        <v>93</v>
      </c>
      <c r="L49" s="12" t="s">
        <v>106</v>
      </c>
      <c r="M49" s="12" t="s">
        <v>107</v>
      </c>
      <c r="N49" s="16" t="s">
        <v>79</v>
      </c>
      <c r="O49" s="12" t="s">
        <v>93</v>
      </c>
      <c r="P49" s="18">
        <v>3.0000000000000001E-3</v>
      </c>
      <c r="Q49" s="19"/>
      <c r="R49" s="19"/>
      <c r="S49" s="19"/>
      <c r="T49" s="21"/>
      <c r="U49" s="21"/>
      <c r="V49" s="21"/>
      <c r="W49" s="21"/>
      <c r="X49" s="21"/>
      <c r="Y49" s="21"/>
      <c r="Z49" s="21"/>
      <c r="AA49" s="25"/>
      <c r="AB49" s="23" t="s">
        <v>108</v>
      </c>
      <c r="AC49" s="24" t="str">
        <f>IF(ISBLANK(AB49),"",IF(ISERROR(VLOOKUP(AB49,'[1]Гр.П 670'!$A$2:$B$57,2,FALSE)),"группы",VLOOKUP(AB49,'[1]Гр.П 670'!$A$2:$B$57,2,FALSE)))</f>
        <v>Расходные обязательства по решению вопросов местного значения и осуществлению полномочий в сфере содержания органов местного самоуправления</v>
      </c>
      <c r="AD49" s="12" t="s">
        <v>141</v>
      </c>
      <c r="AE49" s="25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30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</row>
    <row r="50" spans="1:85" ht="75" customHeight="1" x14ac:dyDescent="0.25">
      <c r="A50" s="16">
        <v>62</v>
      </c>
      <c r="B50" s="12" t="s">
        <v>156</v>
      </c>
      <c r="C50" s="12" t="s">
        <v>159</v>
      </c>
      <c r="D50" s="12"/>
      <c r="E50" s="12" t="s">
        <v>160</v>
      </c>
      <c r="F50" s="12" t="s">
        <v>85</v>
      </c>
      <c r="G50" s="17">
        <v>42640</v>
      </c>
      <c r="H50" s="17">
        <v>42736</v>
      </c>
      <c r="I50" s="16" t="s">
        <v>74</v>
      </c>
      <c r="J50" s="17" t="s">
        <v>75</v>
      </c>
      <c r="K50" s="12" t="s">
        <v>86</v>
      </c>
      <c r="L50" s="12" t="s">
        <v>77</v>
      </c>
      <c r="M50" s="12" t="s">
        <v>78</v>
      </c>
      <c r="N50" s="16" t="s">
        <v>79</v>
      </c>
      <c r="O50" s="16" t="s">
        <v>87</v>
      </c>
      <c r="P50" s="18">
        <v>1.4999999999999999E-2</v>
      </c>
      <c r="Q50" s="19"/>
      <c r="R50" s="32"/>
      <c r="S50" s="32"/>
      <c r="T50" s="21"/>
      <c r="U50" s="21"/>
      <c r="V50" s="21"/>
      <c r="W50" s="21"/>
      <c r="X50" s="21"/>
      <c r="Y50" s="21"/>
      <c r="Z50" s="21"/>
      <c r="AA50" s="25"/>
      <c r="AB50" s="23" t="s">
        <v>111</v>
      </c>
      <c r="AC50" s="24" t="str">
        <f>IF(ISBLANK(AB50),"",IF(ISERROR(VLOOKUP(AB50,'[1]Гр.П 670'!$A$2:$B$57,2,FALSE)),"группы",VLOOKUP(AB50,'[1]Гр.П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50" s="16" t="s">
        <v>88</v>
      </c>
      <c r="AE50" s="25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8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</row>
    <row r="51" spans="1:85" ht="76.900000000000006" customHeight="1" x14ac:dyDescent="0.25">
      <c r="A51" s="16">
        <v>63</v>
      </c>
      <c r="B51" s="12" t="s">
        <v>156</v>
      </c>
      <c r="C51" s="12" t="s">
        <v>159</v>
      </c>
      <c r="D51" s="12"/>
      <c r="E51" s="12" t="s">
        <v>161</v>
      </c>
      <c r="F51" s="12" t="s">
        <v>85</v>
      </c>
      <c r="G51" s="17">
        <v>42640</v>
      </c>
      <c r="H51" s="17">
        <v>42736</v>
      </c>
      <c r="I51" s="16" t="s">
        <v>74</v>
      </c>
      <c r="J51" s="17" t="s">
        <v>75</v>
      </c>
      <c r="K51" s="12" t="s">
        <v>86</v>
      </c>
      <c r="L51" s="12" t="s">
        <v>77</v>
      </c>
      <c r="M51" s="12" t="s">
        <v>78</v>
      </c>
      <c r="N51" s="16" t="s">
        <v>79</v>
      </c>
      <c r="O51" s="16" t="s">
        <v>87</v>
      </c>
      <c r="P51" s="18">
        <v>1.4999999999999999E-2</v>
      </c>
      <c r="Q51" s="19"/>
      <c r="R51" s="32"/>
      <c r="S51" s="32"/>
      <c r="T51" s="21"/>
      <c r="U51" s="21"/>
      <c r="V51" s="21"/>
      <c r="W51" s="21"/>
      <c r="X51" s="21"/>
      <c r="Y51" s="21"/>
      <c r="Z51" s="21"/>
      <c r="AA51" s="25"/>
      <c r="AB51" s="23" t="s">
        <v>81</v>
      </c>
      <c r="AC51" s="24" t="str">
        <f>IF(ISBLANK(AB51),"",IF(ISERROR(VLOOKUP(AB51,'[1]Гр.П 670'!$A$2:$B$57,2,FALSE)),"группы",VLOOKUP(AB51,'[1]Гр.П 670'!$A$2:$B$57,2,FALSE)))</f>
        <v>Социальная поддержка населения</v>
      </c>
      <c r="AD51" s="16" t="s">
        <v>88</v>
      </c>
      <c r="AE51" s="25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30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</row>
    <row r="52" spans="1:85" ht="76.5" x14ac:dyDescent="0.25">
      <c r="A52" s="16">
        <v>78</v>
      </c>
      <c r="B52" s="12" t="s">
        <v>162</v>
      </c>
      <c r="C52" s="12" t="s">
        <v>163</v>
      </c>
      <c r="D52" s="12" t="s">
        <v>72</v>
      </c>
      <c r="E52" s="12" t="s">
        <v>123</v>
      </c>
      <c r="F52" s="34" t="s">
        <v>140</v>
      </c>
      <c r="G52" s="17">
        <v>42655</v>
      </c>
      <c r="H52" s="17">
        <v>42736</v>
      </c>
      <c r="I52" s="16" t="s">
        <v>74</v>
      </c>
      <c r="J52" s="17" t="s">
        <v>75</v>
      </c>
      <c r="K52" s="12" t="s">
        <v>93</v>
      </c>
      <c r="L52" s="12" t="s">
        <v>106</v>
      </c>
      <c r="M52" s="12" t="s">
        <v>107</v>
      </c>
      <c r="N52" s="16" t="s">
        <v>79</v>
      </c>
      <c r="O52" s="12" t="s">
        <v>93</v>
      </c>
      <c r="P52" s="18">
        <v>3.0000000000000001E-3</v>
      </c>
      <c r="Q52" s="19"/>
      <c r="R52" s="19"/>
      <c r="S52" s="19"/>
      <c r="T52" s="21"/>
      <c r="U52" s="21"/>
      <c r="V52" s="21"/>
      <c r="W52" s="21"/>
      <c r="X52" s="21"/>
      <c r="Y52" s="21"/>
      <c r="Z52" s="21"/>
      <c r="AA52" s="25"/>
      <c r="AB52" s="23" t="s">
        <v>111</v>
      </c>
      <c r="AC52" s="24" t="str">
        <f>IF(ISBLANK(AB52),"",IF(ISERROR(VLOOKUP(AB52,'[1]Гр.П 670'!$A$2:$B$57,2,FALSE)),"группы",VLOOKUP(AB52,'[1]Гр.П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52" s="12" t="s">
        <v>141</v>
      </c>
      <c r="AE52" s="25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30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</row>
    <row r="53" spans="1:85" ht="76.5" x14ac:dyDescent="0.25">
      <c r="A53" s="16">
        <v>79</v>
      </c>
      <c r="B53" s="12" t="s">
        <v>162</v>
      </c>
      <c r="C53" s="12" t="s">
        <v>163</v>
      </c>
      <c r="D53" s="12" t="s">
        <v>72</v>
      </c>
      <c r="E53" s="12" t="s">
        <v>158</v>
      </c>
      <c r="F53" s="34" t="s">
        <v>104</v>
      </c>
      <c r="G53" s="17">
        <v>42655</v>
      </c>
      <c r="H53" s="17">
        <v>42736</v>
      </c>
      <c r="I53" s="16" t="s">
        <v>74</v>
      </c>
      <c r="J53" s="17" t="s">
        <v>75</v>
      </c>
      <c r="K53" s="12" t="s">
        <v>93</v>
      </c>
      <c r="L53" s="12" t="s">
        <v>106</v>
      </c>
      <c r="M53" s="12" t="s">
        <v>107</v>
      </c>
      <c r="N53" s="16" t="s">
        <v>79</v>
      </c>
      <c r="O53" s="12" t="s">
        <v>93</v>
      </c>
      <c r="P53" s="18">
        <v>3.0000000000000001E-3</v>
      </c>
      <c r="Q53" s="19"/>
      <c r="R53" s="19"/>
      <c r="S53" s="19"/>
      <c r="T53" s="21"/>
      <c r="U53" s="21"/>
      <c r="V53" s="21"/>
      <c r="W53" s="21"/>
      <c r="X53" s="21"/>
      <c r="Y53" s="21"/>
      <c r="Z53" s="21"/>
      <c r="AA53" s="25"/>
      <c r="AB53" s="23" t="s">
        <v>108</v>
      </c>
      <c r="AC53" s="24" t="str">
        <f>IF(ISBLANK(AB53),"",IF(ISERROR(VLOOKUP(AB53,'[1]Гр.П 670'!$A$2:$B$57,2,FALSE)),"группы",VLOOKUP(AB53,'[1]Гр.П 670'!$A$2:$B$57,2,FALSE)))</f>
        <v>Расходные обязательства по решению вопросов местного значения и осуществлению полномочий в сфере содержания органов местного самоуправления</v>
      </c>
      <c r="AD53" s="12" t="s">
        <v>141</v>
      </c>
      <c r="AE53" s="25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30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</row>
    <row r="54" spans="1:85" ht="76.5" x14ac:dyDescent="0.25">
      <c r="A54" s="16">
        <v>80</v>
      </c>
      <c r="B54" s="12" t="s">
        <v>162</v>
      </c>
      <c r="C54" s="12" t="s">
        <v>163</v>
      </c>
      <c r="D54" s="12"/>
      <c r="E54" s="12" t="s">
        <v>164</v>
      </c>
      <c r="F54" s="12" t="s">
        <v>85</v>
      </c>
      <c r="G54" s="17">
        <v>42655</v>
      </c>
      <c r="H54" s="17">
        <v>42736</v>
      </c>
      <c r="I54" s="16" t="s">
        <v>74</v>
      </c>
      <c r="J54" s="17" t="s">
        <v>75</v>
      </c>
      <c r="K54" s="12" t="s">
        <v>165</v>
      </c>
      <c r="L54" s="12" t="s">
        <v>77</v>
      </c>
      <c r="M54" s="12" t="s">
        <v>78</v>
      </c>
      <c r="N54" s="16" t="s">
        <v>79</v>
      </c>
      <c r="O54" s="16" t="s">
        <v>87</v>
      </c>
      <c r="P54" s="18">
        <v>3.0000000000000001E-3</v>
      </c>
      <c r="Q54" s="19"/>
      <c r="R54" s="32"/>
      <c r="S54" s="32"/>
      <c r="T54" s="21"/>
      <c r="U54" s="21"/>
      <c r="V54" s="21"/>
      <c r="W54" s="21"/>
      <c r="X54" s="21"/>
      <c r="Y54" s="21"/>
      <c r="Z54" s="21"/>
      <c r="AA54" s="25"/>
      <c r="AB54" s="23" t="s">
        <v>111</v>
      </c>
      <c r="AC54" s="24" t="str">
        <f>IF(ISBLANK(AB54),"",IF(ISERROR(VLOOKUP(AB54,'[1]Гр.П 670'!$A$2:$B$57,2,FALSE)),"группы",VLOOKUP(AB54,'[1]Гр.П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54" s="16" t="s">
        <v>88</v>
      </c>
      <c r="AE54" s="25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30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</row>
    <row r="55" spans="1:85" ht="76.5" x14ac:dyDescent="0.25">
      <c r="A55" s="16">
        <v>81</v>
      </c>
      <c r="B55" s="12" t="s">
        <v>162</v>
      </c>
      <c r="C55" s="12" t="s">
        <v>163</v>
      </c>
      <c r="D55" s="12"/>
      <c r="E55" s="12" t="s">
        <v>166</v>
      </c>
      <c r="F55" s="12" t="s">
        <v>85</v>
      </c>
      <c r="G55" s="17">
        <v>42655</v>
      </c>
      <c r="H55" s="17">
        <v>42736</v>
      </c>
      <c r="I55" s="16" t="s">
        <v>74</v>
      </c>
      <c r="J55" s="17" t="s">
        <v>75</v>
      </c>
      <c r="K55" s="12" t="s">
        <v>165</v>
      </c>
      <c r="L55" s="12" t="s">
        <v>77</v>
      </c>
      <c r="M55" s="12" t="s">
        <v>78</v>
      </c>
      <c r="N55" s="16" t="s">
        <v>79</v>
      </c>
      <c r="O55" s="16" t="s">
        <v>87</v>
      </c>
      <c r="P55" s="18">
        <v>3.0000000000000001E-3</v>
      </c>
      <c r="Q55" s="19"/>
      <c r="R55" s="32"/>
      <c r="S55" s="32"/>
      <c r="T55" s="21"/>
      <c r="U55" s="21"/>
      <c r="V55" s="21"/>
      <c r="W55" s="21"/>
      <c r="X55" s="21"/>
      <c r="Y55" s="21"/>
      <c r="Z55" s="21"/>
      <c r="AA55" s="25"/>
      <c r="AB55" s="23" t="s">
        <v>111</v>
      </c>
      <c r="AC55" s="24" t="str">
        <f>IF(ISBLANK(AB55),"",IF(ISERROR(VLOOKUP(AB55,'[1]Гр.П 670'!$A$2:$B$57,2,FALSE)),"группы",VLOOKUP(AB55,'[1]Гр.П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55" s="16" t="s">
        <v>88</v>
      </c>
      <c r="AE55" s="25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30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</row>
    <row r="56" spans="1:85" ht="76.5" x14ac:dyDescent="0.25">
      <c r="A56" s="16">
        <v>82</v>
      </c>
      <c r="B56" s="12" t="s">
        <v>162</v>
      </c>
      <c r="C56" s="12" t="s">
        <v>163</v>
      </c>
      <c r="D56" s="12"/>
      <c r="E56" s="12" t="s">
        <v>167</v>
      </c>
      <c r="F56" s="12" t="s">
        <v>85</v>
      </c>
      <c r="G56" s="17">
        <v>42655</v>
      </c>
      <c r="H56" s="17">
        <v>42736</v>
      </c>
      <c r="I56" s="16" t="s">
        <v>74</v>
      </c>
      <c r="J56" s="17" t="s">
        <v>75</v>
      </c>
      <c r="K56" s="12" t="s">
        <v>165</v>
      </c>
      <c r="L56" s="12" t="s">
        <v>77</v>
      </c>
      <c r="M56" s="12" t="s">
        <v>78</v>
      </c>
      <c r="N56" s="16" t="s">
        <v>79</v>
      </c>
      <c r="O56" s="16" t="s">
        <v>87</v>
      </c>
      <c r="P56" s="18">
        <v>1.4999999999999999E-2</v>
      </c>
      <c r="Q56" s="19"/>
      <c r="R56" s="32"/>
      <c r="S56" s="32"/>
      <c r="T56" s="21"/>
      <c r="U56" s="21"/>
      <c r="V56" s="21"/>
      <c r="W56" s="21"/>
      <c r="X56" s="21"/>
      <c r="Y56" s="21"/>
      <c r="Z56" s="21"/>
      <c r="AA56" s="25"/>
      <c r="AB56" s="23" t="s">
        <v>111</v>
      </c>
      <c r="AC56" s="24" t="str">
        <f>IF(ISBLANK(AB56),"",IF(ISERROR(VLOOKUP(AB56,'[1]Гр.П 670'!$A$2:$B$57,2,FALSE)),"группы",VLOOKUP(AB56,'[1]Гр.П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56" s="16" t="s">
        <v>88</v>
      </c>
      <c r="AE56" s="25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30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</row>
    <row r="57" spans="1:85" ht="76.5" x14ac:dyDescent="0.25">
      <c r="A57" s="16">
        <v>83</v>
      </c>
      <c r="B57" s="12" t="s">
        <v>162</v>
      </c>
      <c r="C57" s="12" t="s">
        <v>163</v>
      </c>
      <c r="D57" s="12"/>
      <c r="E57" s="12" t="s">
        <v>168</v>
      </c>
      <c r="F57" s="12" t="s">
        <v>85</v>
      </c>
      <c r="G57" s="17">
        <v>42655</v>
      </c>
      <c r="H57" s="17">
        <v>42736</v>
      </c>
      <c r="I57" s="16" t="s">
        <v>74</v>
      </c>
      <c r="J57" s="17" t="s">
        <v>75</v>
      </c>
      <c r="K57" s="12" t="s">
        <v>86</v>
      </c>
      <c r="L57" s="12" t="s">
        <v>77</v>
      </c>
      <c r="M57" s="12" t="s">
        <v>78</v>
      </c>
      <c r="N57" s="16" t="s">
        <v>79</v>
      </c>
      <c r="O57" s="16" t="s">
        <v>87</v>
      </c>
      <c r="P57" s="18">
        <v>1.4999999999999999E-2</v>
      </c>
      <c r="Q57" s="19"/>
      <c r="R57" s="32"/>
      <c r="S57" s="32"/>
      <c r="T57" s="21"/>
      <c r="U57" s="21"/>
      <c r="V57" s="21"/>
      <c r="W57" s="21"/>
      <c r="X57" s="21"/>
      <c r="Y57" s="21"/>
      <c r="Z57" s="21"/>
      <c r="AA57" s="25"/>
      <c r="AB57" s="23" t="s">
        <v>111</v>
      </c>
      <c r="AC57" s="24" t="str">
        <f>IF(ISBLANK(AB57),"",IF(ISERROR(VLOOKUP(AB57,'[1]Гр.П 670'!$A$2:$B$57,2,FALSE)),"группы",VLOOKUP(AB57,'[1]Гр.П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57" s="16" t="s">
        <v>88</v>
      </c>
      <c r="AE57" s="25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30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</row>
    <row r="58" spans="1:85" ht="76.5" x14ac:dyDescent="0.25">
      <c r="A58" s="16">
        <v>84</v>
      </c>
      <c r="B58" s="12" t="s">
        <v>162</v>
      </c>
      <c r="C58" s="12" t="s">
        <v>163</v>
      </c>
      <c r="D58" s="12"/>
      <c r="E58" s="12" t="s">
        <v>169</v>
      </c>
      <c r="F58" s="12" t="s">
        <v>85</v>
      </c>
      <c r="G58" s="17">
        <v>42655</v>
      </c>
      <c r="H58" s="17">
        <v>42736</v>
      </c>
      <c r="I58" s="16" t="s">
        <v>74</v>
      </c>
      <c r="J58" s="17" t="s">
        <v>75</v>
      </c>
      <c r="K58" s="12" t="s">
        <v>86</v>
      </c>
      <c r="L58" s="12" t="s">
        <v>77</v>
      </c>
      <c r="M58" s="12" t="s">
        <v>78</v>
      </c>
      <c r="N58" s="16" t="s">
        <v>79</v>
      </c>
      <c r="O58" s="16" t="s">
        <v>87</v>
      </c>
      <c r="P58" s="18">
        <v>1.4999999999999999E-2</v>
      </c>
      <c r="Q58" s="19"/>
      <c r="R58" s="32"/>
      <c r="S58" s="32"/>
      <c r="T58" s="21"/>
      <c r="U58" s="21"/>
      <c r="V58" s="21"/>
      <c r="W58" s="21"/>
      <c r="X58" s="21"/>
      <c r="Y58" s="21"/>
      <c r="Z58" s="21"/>
      <c r="AA58" s="25"/>
      <c r="AB58" s="23" t="s">
        <v>111</v>
      </c>
      <c r="AC58" s="24" t="str">
        <f>IF(ISBLANK(AB58),"",IF(ISERROR(VLOOKUP(AB58,'[1]Гр.П 670'!$A$2:$B$57,2,FALSE)),"группы",VLOOKUP(AB58,'[1]Гр.П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58" s="16" t="s">
        <v>88</v>
      </c>
      <c r="AE58" s="25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30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</row>
    <row r="59" spans="1:85" ht="76.5" x14ac:dyDescent="0.25">
      <c r="A59" s="16">
        <v>85</v>
      </c>
      <c r="B59" s="12" t="s">
        <v>162</v>
      </c>
      <c r="C59" s="12" t="s">
        <v>170</v>
      </c>
      <c r="D59" s="12"/>
      <c r="E59" s="12"/>
      <c r="F59" s="12" t="s">
        <v>128</v>
      </c>
      <c r="G59" s="17">
        <v>43258</v>
      </c>
      <c r="H59" s="17">
        <v>43466</v>
      </c>
      <c r="I59" s="16" t="s">
        <v>74</v>
      </c>
      <c r="J59" s="17" t="s">
        <v>75</v>
      </c>
      <c r="K59" s="12" t="s">
        <v>76</v>
      </c>
      <c r="L59" s="12" t="s">
        <v>77</v>
      </c>
      <c r="M59" s="12" t="s">
        <v>78</v>
      </c>
      <c r="N59" s="16" t="s">
        <v>79</v>
      </c>
      <c r="O59" s="16" t="s">
        <v>80</v>
      </c>
      <c r="P59" s="18">
        <v>3.0000000000000001E-3</v>
      </c>
      <c r="Q59" s="19"/>
      <c r="R59" s="19"/>
      <c r="S59" s="19"/>
      <c r="T59" s="21"/>
      <c r="U59" s="21"/>
      <c r="V59" s="21"/>
      <c r="W59" s="21"/>
      <c r="X59" s="21"/>
      <c r="Y59" s="21"/>
      <c r="Z59" s="21"/>
      <c r="AA59" s="25"/>
      <c r="AB59" s="23" t="s">
        <v>111</v>
      </c>
      <c r="AC59" s="24" t="str">
        <f>IF(ISBLANK(AB59),"",IF(ISERROR(VLOOKUP(AB59,'[1]Гр.П 670'!$A$2:$B$57,2,FALSE)),"группы",VLOOKUP(AB59,'[1]Гр.П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59" s="12" t="s">
        <v>82</v>
      </c>
      <c r="AE59" s="25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30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</row>
    <row r="60" spans="1:85" ht="76.5" x14ac:dyDescent="0.25">
      <c r="A60" s="16">
        <v>86</v>
      </c>
      <c r="B60" s="12" t="s">
        <v>162</v>
      </c>
      <c r="C60" s="12" t="s">
        <v>170</v>
      </c>
      <c r="D60" s="12"/>
      <c r="E60" s="12"/>
      <c r="F60" s="12" t="s">
        <v>129</v>
      </c>
      <c r="G60" s="17">
        <v>43258</v>
      </c>
      <c r="H60" s="17">
        <v>43466</v>
      </c>
      <c r="I60" s="16" t="s">
        <v>74</v>
      </c>
      <c r="J60" s="17" t="s">
        <v>75</v>
      </c>
      <c r="K60" s="12" t="s">
        <v>76</v>
      </c>
      <c r="L60" s="12" t="s">
        <v>77</v>
      </c>
      <c r="M60" s="12" t="s">
        <v>78</v>
      </c>
      <c r="N60" s="16" t="s">
        <v>79</v>
      </c>
      <c r="O60" s="16" t="s">
        <v>80</v>
      </c>
      <c r="P60" s="18">
        <v>3.0000000000000001E-3</v>
      </c>
      <c r="Q60" s="19"/>
      <c r="R60" s="19"/>
      <c r="S60" s="19"/>
      <c r="T60" s="21"/>
      <c r="U60" s="21"/>
      <c r="V60" s="21"/>
      <c r="W60" s="21"/>
      <c r="X60" s="21"/>
      <c r="Y60" s="21"/>
      <c r="Z60" s="21"/>
      <c r="AA60" s="25"/>
      <c r="AB60" s="23" t="s">
        <v>111</v>
      </c>
      <c r="AC60" s="24" t="str">
        <f>IF(ISBLANK(AB60),"",IF(ISERROR(VLOOKUP(AB60,'[1]Гр.П 670'!$A$2:$B$57,2,FALSE)),"группы",VLOOKUP(AB60,'[1]Гр.П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60" s="12" t="s">
        <v>82</v>
      </c>
      <c r="AE60" s="25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30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</row>
    <row r="61" spans="1:85" ht="76.5" x14ac:dyDescent="0.25">
      <c r="A61" s="16">
        <v>87</v>
      </c>
      <c r="B61" s="12" t="s">
        <v>162</v>
      </c>
      <c r="C61" s="12" t="s">
        <v>170</v>
      </c>
      <c r="D61" s="12"/>
      <c r="E61" s="12"/>
      <c r="F61" s="12" t="s">
        <v>130</v>
      </c>
      <c r="G61" s="17">
        <v>43258</v>
      </c>
      <c r="H61" s="17">
        <v>43466</v>
      </c>
      <c r="I61" s="16" t="s">
        <v>74</v>
      </c>
      <c r="J61" s="17" t="s">
        <v>75</v>
      </c>
      <c r="K61" s="12" t="s">
        <v>76</v>
      </c>
      <c r="L61" s="12" t="s">
        <v>77</v>
      </c>
      <c r="M61" s="12" t="s">
        <v>78</v>
      </c>
      <c r="N61" s="16" t="s">
        <v>79</v>
      </c>
      <c r="O61" s="16" t="s">
        <v>80</v>
      </c>
      <c r="P61" s="18">
        <v>3.0000000000000001E-3</v>
      </c>
      <c r="Q61" s="19"/>
      <c r="R61" s="19"/>
      <c r="S61" s="19"/>
      <c r="T61" s="21"/>
      <c r="U61" s="21"/>
      <c r="V61" s="21"/>
      <c r="W61" s="21"/>
      <c r="X61" s="21"/>
      <c r="Y61" s="21"/>
      <c r="Z61" s="21"/>
      <c r="AA61" s="25"/>
      <c r="AB61" s="23" t="s">
        <v>81</v>
      </c>
      <c r="AC61" s="24" t="str">
        <f>IF(ISBLANK(AB61),"",IF(ISERROR(VLOOKUP(AB61,'[1]Гр.П 670'!$A$2:$B$57,2,FALSE)),"группы",VLOOKUP(AB61,'[1]Гр.П 670'!$A$2:$B$57,2,FALSE)))</f>
        <v>Социальная поддержка населения</v>
      </c>
      <c r="AD61" s="12" t="s">
        <v>82</v>
      </c>
      <c r="AE61" s="25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30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</row>
    <row r="62" spans="1:85" ht="76.5" x14ac:dyDescent="0.25">
      <c r="A62" s="16">
        <v>88</v>
      </c>
      <c r="B62" s="12" t="s">
        <v>162</v>
      </c>
      <c r="C62" s="12" t="s">
        <v>170</v>
      </c>
      <c r="D62" s="12"/>
      <c r="E62" s="12"/>
      <c r="F62" s="12" t="s">
        <v>131</v>
      </c>
      <c r="G62" s="17">
        <v>43258</v>
      </c>
      <c r="H62" s="17">
        <v>43466</v>
      </c>
      <c r="I62" s="16" t="s">
        <v>74</v>
      </c>
      <c r="J62" s="17" t="s">
        <v>75</v>
      </c>
      <c r="K62" s="12" t="s">
        <v>76</v>
      </c>
      <c r="L62" s="12" t="s">
        <v>77</v>
      </c>
      <c r="M62" s="12" t="s">
        <v>78</v>
      </c>
      <c r="N62" s="16" t="s">
        <v>79</v>
      </c>
      <c r="O62" s="16" t="s">
        <v>80</v>
      </c>
      <c r="P62" s="18">
        <v>3.0000000000000001E-3</v>
      </c>
      <c r="Q62" s="19"/>
      <c r="R62" s="19"/>
      <c r="S62" s="19"/>
      <c r="T62" s="21"/>
      <c r="U62" s="21"/>
      <c r="V62" s="21"/>
      <c r="W62" s="21"/>
      <c r="X62" s="21"/>
      <c r="Y62" s="21"/>
      <c r="Z62" s="21"/>
      <c r="AA62" s="25"/>
      <c r="AB62" s="23" t="s">
        <v>81</v>
      </c>
      <c r="AC62" s="24" t="str">
        <f>IF(ISBLANK(AB62),"",IF(ISERROR(VLOOKUP(AB62,'[1]Гр.П 670'!$A$2:$B$57,2,FALSE)),"группы",VLOOKUP(AB62,'[1]Гр.П 670'!$A$2:$B$57,2,FALSE)))</f>
        <v>Социальная поддержка населения</v>
      </c>
      <c r="AD62" s="12" t="s">
        <v>82</v>
      </c>
      <c r="AE62" s="25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30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</row>
    <row r="63" spans="1:85" ht="76.5" x14ac:dyDescent="0.25">
      <c r="A63" s="16">
        <v>89</v>
      </c>
      <c r="B63" s="12" t="s">
        <v>162</v>
      </c>
      <c r="C63" s="12" t="s">
        <v>170</v>
      </c>
      <c r="D63" s="12"/>
      <c r="E63" s="12"/>
      <c r="F63" s="12" t="s">
        <v>132</v>
      </c>
      <c r="G63" s="17">
        <v>43258</v>
      </c>
      <c r="H63" s="17">
        <v>43466</v>
      </c>
      <c r="I63" s="16" t="s">
        <v>74</v>
      </c>
      <c r="J63" s="17" t="s">
        <v>75</v>
      </c>
      <c r="K63" s="12" t="s">
        <v>76</v>
      </c>
      <c r="L63" s="12" t="s">
        <v>77</v>
      </c>
      <c r="M63" s="12" t="s">
        <v>78</v>
      </c>
      <c r="N63" s="16" t="s">
        <v>79</v>
      </c>
      <c r="O63" s="16" t="s">
        <v>80</v>
      </c>
      <c r="P63" s="18">
        <v>3.0000000000000001E-3</v>
      </c>
      <c r="Q63" s="19"/>
      <c r="R63" s="19"/>
      <c r="S63" s="19"/>
      <c r="T63" s="21"/>
      <c r="U63" s="21"/>
      <c r="V63" s="21"/>
      <c r="W63" s="21"/>
      <c r="X63" s="21"/>
      <c r="Y63" s="21"/>
      <c r="Z63" s="21"/>
      <c r="AA63" s="25"/>
      <c r="AB63" s="23" t="s">
        <v>81</v>
      </c>
      <c r="AC63" s="24" t="str">
        <f>IF(ISBLANK(AB63),"",IF(ISERROR(VLOOKUP(AB63,'[1]Гр.П 670'!$A$2:$B$57,2,FALSE)),"группы",VLOOKUP(AB63,'[1]Гр.П 670'!$A$2:$B$57,2,FALSE)))</f>
        <v>Социальная поддержка населения</v>
      </c>
      <c r="AD63" s="12" t="s">
        <v>82</v>
      </c>
      <c r="AE63" s="25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30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</row>
    <row r="64" spans="1:85" ht="76.5" x14ac:dyDescent="0.25">
      <c r="A64" s="16">
        <v>90</v>
      </c>
      <c r="B64" s="12" t="s">
        <v>162</v>
      </c>
      <c r="C64" s="12" t="s">
        <v>170</v>
      </c>
      <c r="D64" s="12"/>
      <c r="E64" s="12"/>
      <c r="F64" s="12" t="s">
        <v>133</v>
      </c>
      <c r="G64" s="17">
        <v>43258</v>
      </c>
      <c r="H64" s="17">
        <v>43466</v>
      </c>
      <c r="I64" s="16" t="s">
        <v>74</v>
      </c>
      <c r="J64" s="17" t="s">
        <v>75</v>
      </c>
      <c r="K64" s="12" t="s">
        <v>76</v>
      </c>
      <c r="L64" s="12" t="s">
        <v>77</v>
      </c>
      <c r="M64" s="12" t="s">
        <v>78</v>
      </c>
      <c r="N64" s="16" t="s">
        <v>79</v>
      </c>
      <c r="O64" s="16" t="s">
        <v>80</v>
      </c>
      <c r="P64" s="18">
        <v>3.0000000000000001E-3</v>
      </c>
      <c r="Q64" s="19"/>
      <c r="R64" s="19"/>
      <c r="S64" s="19"/>
      <c r="T64" s="21"/>
      <c r="U64" s="21"/>
      <c r="V64" s="21"/>
      <c r="W64" s="21"/>
      <c r="X64" s="21"/>
      <c r="Y64" s="21"/>
      <c r="Z64" s="21"/>
      <c r="AA64" s="25"/>
      <c r="AB64" s="23" t="s">
        <v>81</v>
      </c>
      <c r="AC64" s="24" t="str">
        <f>IF(ISBLANK(AB64),"",IF(ISERROR(VLOOKUP(AB64,'[1]Гр.П 670'!$A$2:$B$57,2,FALSE)),"группы",VLOOKUP(AB64,'[1]Гр.П 670'!$A$2:$B$57,2,FALSE)))</f>
        <v>Социальная поддержка населения</v>
      </c>
      <c r="AD64" s="12" t="s">
        <v>82</v>
      </c>
      <c r="AE64" s="25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30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</row>
    <row r="65" spans="1:85" ht="76.5" x14ac:dyDescent="0.25">
      <c r="A65" s="16">
        <v>91</v>
      </c>
      <c r="B65" s="12" t="s">
        <v>162</v>
      </c>
      <c r="C65" s="12" t="s">
        <v>170</v>
      </c>
      <c r="D65" s="12"/>
      <c r="E65" s="12"/>
      <c r="F65" s="12" t="s">
        <v>134</v>
      </c>
      <c r="G65" s="17">
        <v>43258</v>
      </c>
      <c r="H65" s="17">
        <v>43466</v>
      </c>
      <c r="I65" s="16" t="s">
        <v>74</v>
      </c>
      <c r="J65" s="17" t="s">
        <v>75</v>
      </c>
      <c r="K65" s="12" t="s">
        <v>76</v>
      </c>
      <c r="L65" s="12" t="s">
        <v>77</v>
      </c>
      <c r="M65" s="12" t="s">
        <v>78</v>
      </c>
      <c r="N65" s="16" t="s">
        <v>79</v>
      </c>
      <c r="O65" s="16" t="s">
        <v>80</v>
      </c>
      <c r="P65" s="18">
        <v>3.0000000000000001E-3</v>
      </c>
      <c r="Q65" s="19"/>
      <c r="R65" s="19"/>
      <c r="S65" s="19"/>
      <c r="T65" s="21"/>
      <c r="U65" s="21"/>
      <c r="V65" s="21"/>
      <c r="W65" s="21"/>
      <c r="X65" s="21"/>
      <c r="Y65" s="21"/>
      <c r="Z65" s="21"/>
      <c r="AA65" s="25"/>
      <c r="AB65" s="23" t="s">
        <v>81</v>
      </c>
      <c r="AC65" s="24" t="str">
        <f>IF(ISBLANK(AB65),"",IF(ISERROR(VLOOKUP(AB65,'[1]Гр.П 670'!$A$2:$B$57,2,FALSE)),"группы",VLOOKUP(AB65,'[1]Гр.П 670'!$A$2:$B$57,2,FALSE)))</f>
        <v>Социальная поддержка населения</v>
      </c>
      <c r="AD65" s="12" t="s">
        <v>82</v>
      </c>
      <c r="AE65" s="25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30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</row>
    <row r="66" spans="1:85" ht="76.5" x14ac:dyDescent="0.25">
      <c r="A66" s="16">
        <v>92</v>
      </c>
      <c r="B66" s="12" t="s">
        <v>162</v>
      </c>
      <c r="C66" s="12" t="s">
        <v>170</v>
      </c>
      <c r="D66" s="12"/>
      <c r="E66" s="12"/>
      <c r="F66" s="12" t="s">
        <v>135</v>
      </c>
      <c r="G66" s="17">
        <v>43258</v>
      </c>
      <c r="H66" s="17">
        <v>43466</v>
      </c>
      <c r="I66" s="16" t="s">
        <v>74</v>
      </c>
      <c r="J66" s="17" t="s">
        <v>75</v>
      </c>
      <c r="K66" s="12" t="s">
        <v>76</v>
      </c>
      <c r="L66" s="12" t="s">
        <v>77</v>
      </c>
      <c r="M66" s="12" t="s">
        <v>78</v>
      </c>
      <c r="N66" s="16" t="s">
        <v>79</v>
      </c>
      <c r="O66" s="16" t="s">
        <v>80</v>
      </c>
      <c r="P66" s="18">
        <v>3.0000000000000001E-3</v>
      </c>
      <c r="Q66" s="19"/>
      <c r="R66" s="19"/>
      <c r="S66" s="19"/>
      <c r="T66" s="21"/>
      <c r="U66" s="21"/>
      <c r="V66" s="21"/>
      <c r="W66" s="21"/>
      <c r="X66" s="21"/>
      <c r="Y66" s="21"/>
      <c r="Z66" s="21"/>
      <c r="AA66" s="25"/>
      <c r="AB66" s="23" t="s">
        <v>81</v>
      </c>
      <c r="AC66" s="24" t="str">
        <f>IF(ISBLANK(AB66),"",IF(ISERROR(VLOOKUP(AB66,'[1]Гр.П 670'!$A$2:$B$57,2,FALSE)),"группы",VLOOKUP(AB66,'[1]Гр.П 670'!$A$2:$B$57,2,FALSE)))</f>
        <v>Социальная поддержка населения</v>
      </c>
      <c r="AD66" s="12" t="s">
        <v>82</v>
      </c>
      <c r="AE66" s="25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30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</row>
    <row r="67" spans="1:85" ht="63.75" x14ac:dyDescent="0.25">
      <c r="A67" s="16">
        <v>94</v>
      </c>
      <c r="B67" s="12" t="s">
        <v>171</v>
      </c>
      <c r="C67" s="12" t="s">
        <v>172</v>
      </c>
      <c r="D67" s="12" t="s">
        <v>72</v>
      </c>
      <c r="E67" s="12" t="s">
        <v>123</v>
      </c>
      <c r="F67" s="34" t="s">
        <v>124</v>
      </c>
      <c r="G67" s="17">
        <v>40442</v>
      </c>
      <c r="H67" s="17">
        <v>40544</v>
      </c>
      <c r="I67" s="16" t="s">
        <v>74</v>
      </c>
      <c r="J67" s="17" t="s">
        <v>75</v>
      </c>
      <c r="K67" s="12" t="s">
        <v>93</v>
      </c>
      <c r="L67" s="12" t="s">
        <v>106</v>
      </c>
      <c r="M67" s="12" t="s">
        <v>107</v>
      </c>
      <c r="N67" s="16" t="s">
        <v>79</v>
      </c>
      <c r="O67" s="12" t="s">
        <v>93</v>
      </c>
      <c r="P67" s="18">
        <v>1.4999999999999999E-2</v>
      </c>
      <c r="Q67" s="19"/>
      <c r="R67" s="19"/>
      <c r="S67" s="19"/>
      <c r="T67" s="21"/>
      <c r="U67" s="21"/>
      <c r="V67" s="21"/>
      <c r="W67" s="21"/>
      <c r="X67" s="21"/>
      <c r="Y67" s="21"/>
      <c r="Z67" s="21"/>
      <c r="AA67" s="25"/>
      <c r="AB67" s="23" t="s">
        <v>111</v>
      </c>
      <c r="AC67" s="24" t="str">
        <f>IF(ISBLANK(AB67),"",IF(ISERROR(VLOOKUP(AB67,'[1]Гр.П 670'!$A$2:$B$57,2,FALSE)),"группы",VLOOKUP(AB67,'[1]Гр.П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67" s="12" t="s">
        <v>141</v>
      </c>
      <c r="AE67" s="25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30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</row>
    <row r="68" spans="1:85" ht="76.5" x14ac:dyDescent="0.25">
      <c r="A68" s="16">
        <v>95</v>
      </c>
      <c r="B68" s="12" t="s">
        <v>171</v>
      </c>
      <c r="C68" s="12" t="s">
        <v>172</v>
      </c>
      <c r="D68" s="12" t="s">
        <v>72</v>
      </c>
      <c r="E68" s="12" t="s">
        <v>158</v>
      </c>
      <c r="F68" s="34" t="s">
        <v>104</v>
      </c>
      <c r="G68" s="17">
        <v>40442</v>
      </c>
      <c r="H68" s="17">
        <v>40544</v>
      </c>
      <c r="I68" s="16" t="s">
        <v>74</v>
      </c>
      <c r="J68" s="17" t="s">
        <v>75</v>
      </c>
      <c r="K68" s="12" t="s">
        <v>93</v>
      </c>
      <c r="L68" s="12" t="s">
        <v>106</v>
      </c>
      <c r="M68" s="12" t="s">
        <v>107</v>
      </c>
      <c r="N68" s="16" t="s">
        <v>79</v>
      </c>
      <c r="O68" s="12" t="s">
        <v>93</v>
      </c>
      <c r="P68" s="18">
        <v>1.4999999999999999E-2</v>
      </c>
      <c r="Q68" s="19"/>
      <c r="R68" s="19"/>
      <c r="S68" s="19"/>
      <c r="T68" s="21"/>
      <c r="U68" s="21"/>
      <c r="V68" s="21"/>
      <c r="W68" s="21"/>
      <c r="X68" s="21"/>
      <c r="Y68" s="21"/>
      <c r="Z68" s="21"/>
      <c r="AA68" s="25"/>
      <c r="AB68" s="23" t="s">
        <v>108</v>
      </c>
      <c r="AC68" s="24" t="str">
        <f>IF(ISBLANK(AB68),"",IF(ISERROR(VLOOKUP(AB68,'[1]Гр.П 670'!$A$2:$B$57,2,FALSE)),"группы",VLOOKUP(AB68,'[1]Гр.П 670'!$A$2:$B$57,2,FALSE)))</f>
        <v>Расходные обязательства по решению вопросов местного значения и осуществлению полномочий в сфере содержания органов местного самоуправления</v>
      </c>
      <c r="AD68" s="12" t="s">
        <v>141</v>
      </c>
      <c r="AE68" s="25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30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</row>
    <row r="69" spans="1:85" ht="63.75" x14ac:dyDescent="0.25">
      <c r="A69" s="16">
        <v>96</v>
      </c>
      <c r="B69" s="12" t="s">
        <v>171</v>
      </c>
      <c r="C69" s="12" t="s">
        <v>173</v>
      </c>
      <c r="D69" s="12"/>
      <c r="E69" s="12" t="s">
        <v>169</v>
      </c>
      <c r="F69" s="12" t="s">
        <v>85</v>
      </c>
      <c r="G69" s="17">
        <v>42676</v>
      </c>
      <c r="H69" s="17">
        <v>42736</v>
      </c>
      <c r="I69" s="16" t="s">
        <v>74</v>
      </c>
      <c r="J69" s="17" t="s">
        <v>75</v>
      </c>
      <c r="K69" s="12" t="s">
        <v>86</v>
      </c>
      <c r="L69" s="12" t="s">
        <v>77</v>
      </c>
      <c r="M69" s="12" t="s">
        <v>78</v>
      </c>
      <c r="N69" s="16" t="s">
        <v>79</v>
      </c>
      <c r="O69" s="16" t="s">
        <v>87</v>
      </c>
      <c r="P69" s="18">
        <v>1.4999999999999999E-2</v>
      </c>
      <c r="Q69" s="19"/>
      <c r="R69" s="32"/>
      <c r="S69" s="32"/>
      <c r="T69" s="21"/>
      <c r="U69" s="21"/>
      <c r="V69" s="21"/>
      <c r="W69" s="21"/>
      <c r="X69" s="21"/>
      <c r="Y69" s="21"/>
      <c r="Z69" s="21"/>
      <c r="AA69" s="25"/>
      <c r="AB69" s="23" t="s">
        <v>111</v>
      </c>
      <c r="AC69" s="24" t="str">
        <f>IF(ISBLANK(AB69),"",IF(ISERROR(VLOOKUP(AB69,'[1]Гр.П 670'!$A$2:$B$57,2,FALSE)),"группы",VLOOKUP(AB69,'[1]Гр.П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69" s="16" t="s">
        <v>88</v>
      </c>
      <c r="AE69" s="25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30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</row>
    <row r="70" spans="1:85" ht="63.75" x14ac:dyDescent="0.25">
      <c r="A70" s="16">
        <v>97</v>
      </c>
      <c r="B70" s="12" t="s">
        <v>171</v>
      </c>
      <c r="C70" s="12" t="s">
        <v>173</v>
      </c>
      <c r="D70" s="12"/>
      <c r="E70" s="12" t="s">
        <v>168</v>
      </c>
      <c r="F70" s="12" t="s">
        <v>85</v>
      </c>
      <c r="G70" s="17">
        <v>42676</v>
      </c>
      <c r="H70" s="17">
        <v>42736</v>
      </c>
      <c r="I70" s="16" t="s">
        <v>74</v>
      </c>
      <c r="J70" s="17" t="s">
        <v>75</v>
      </c>
      <c r="K70" s="12" t="s">
        <v>86</v>
      </c>
      <c r="L70" s="12" t="s">
        <v>77</v>
      </c>
      <c r="M70" s="12" t="s">
        <v>78</v>
      </c>
      <c r="N70" s="16" t="s">
        <v>79</v>
      </c>
      <c r="O70" s="16" t="s">
        <v>87</v>
      </c>
      <c r="P70" s="18">
        <v>1.4999999999999999E-2</v>
      </c>
      <c r="Q70" s="19"/>
      <c r="R70" s="32"/>
      <c r="S70" s="32"/>
      <c r="T70" s="21"/>
      <c r="U70" s="21"/>
      <c r="V70" s="21"/>
      <c r="W70" s="21"/>
      <c r="X70" s="21"/>
      <c r="Y70" s="21"/>
      <c r="Z70" s="21"/>
      <c r="AA70" s="25"/>
      <c r="AB70" s="23" t="s">
        <v>111</v>
      </c>
      <c r="AC70" s="24" t="str">
        <f>IF(ISBLANK(AB70),"",IF(ISERROR(VLOOKUP(AB70,'[1]Гр.П 670'!$A$2:$B$57,2,FALSE)),"группы",VLOOKUP(AB70,'[1]Гр.П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70" s="16" t="s">
        <v>88</v>
      </c>
      <c r="AE70" s="25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30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</row>
    <row r="71" spans="1:85" ht="76.5" x14ac:dyDescent="0.25">
      <c r="A71" s="16">
        <v>100</v>
      </c>
      <c r="B71" s="12" t="s">
        <v>174</v>
      </c>
      <c r="C71" s="12" t="s">
        <v>175</v>
      </c>
      <c r="D71" s="12"/>
      <c r="E71" s="12"/>
      <c r="F71" s="34" t="s">
        <v>104</v>
      </c>
      <c r="G71" s="17">
        <v>40443</v>
      </c>
      <c r="H71" s="17">
        <v>40544</v>
      </c>
      <c r="I71" s="16" t="s">
        <v>74</v>
      </c>
      <c r="J71" s="17" t="s">
        <v>75</v>
      </c>
      <c r="K71" s="12" t="s">
        <v>93</v>
      </c>
      <c r="L71" s="12" t="s">
        <v>106</v>
      </c>
      <c r="M71" s="12" t="s">
        <v>107</v>
      </c>
      <c r="N71" s="16" t="s">
        <v>79</v>
      </c>
      <c r="O71" s="12" t="s">
        <v>93</v>
      </c>
      <c r="P71" s="18">
        <v>1.4999999999999999E-2</v>
      </c>
      <c r="Q71" s="19"/>
      <c r="R71" s="19"/>
      <c r="S71" s="19"/>
      <c r="T71" s="21"/>
      <c r="U71" s="21"/>
      <c r="V71" s="21"/>
      <c r="W71" s="21"/>
      <c r="X71" s="21"/>
      <c r="Y71" s="21"/>
      <c r="Z71" s="21"/>
      <c r="AA71" s="25"/>
      <c r="AB71" s="23" t="s">
        <v>108</v>
      </c>
      <c r="AC71" s="24" t="str">
        <f>IF(ISBLANK(AB71),"",IF(ISERROR(VLOOKUP(AB71,'[1]Гр.П 670'!$A$2:$B$57,2,FALSE)),"группы",VLOOKUP(AB71,'[1]Гр.П 670'!$A$2:$B$57,2,FALSE)))</f>
        <v>Расходные обязательства по решению вопросов местного значения и осуществлению полномочий в сфере содержания органов местного самоуправления</v>
      </c>
      <c r="AD71" s="12" t="s">
        <v>141</v>
      </c>
      <c r="AE71" s="25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30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</row>
    <row r="72" spans="1:85" ht="63.75" x14ac:dyDescent="0.25">
      <c r="A72" s="16">
        <v>101</v>
      </c>
      <c r="B72" s="12" t="s">
        <v>174</v>
      </c>
      <c r="C72" s="12" t="s">
        <v>176</v>
      </c>
      <c r="D72" s="12"/>
      <c r="E72" s="12"/>
      <c r="F72" s="12" t="s">
        <v>128</v>
      </c>
      <c r="G72" s="17">
        <v>42688</v>
      </c>
      <c r="H72" s="17">
        <v>42736</v>
      </c>
      <c r="I72" s="16" t="s">
        <v>74</v>
      </c>
      <c r="J72" s="17" t="s">
        <v>75</v>
      </c>
      <c r="K72" s="12" t="s">
        <v>93</v>
      </c>
      <c r="L72" s="12" t="s">
        <v>77</v>
      </c>
      <c r="M72" s="12" t="s">
        <v>78</v>
      </c>
      <c r="N72" s="16" t="s">
        <v>79</v>
      </c>
      <c r="O72" s="12" t="s">
        <v>93</v>
      </c>
      <c r="P72" s="18">
        <v>3.0000000000000001E-3</v>
      </c>
      <c r="Q72" s="19"/>
      <c r="R72" s="19"/>
      <c r="S72" s="19"/>
      <c r="T72" s="21"/>
      <c r="U72" s="21"/>
      <c r="V72" s="21"/>
      <c r="W72" s="21"/>
      <c r="X72" s="21"/>
      <c r="Y72" s="21"/>
      <c r="Z72" s="21"/>
      <c r="AA72" s="25"/>
      <c r="AB72" s="23" t="s">
        <v>81</v>
      </c>
      <c r="AC72" s="24" t="str">
        <f>IF(ISBLANK(AB72),"",IF(ISERROR(VLOOKUP(AB72,'[1]Гр.П 670'!$A$2:$B$57,2,FALSE)),"группы",VLOOKUP(AB72,'[1]Гр.П 670'!$A$2:$B$57,2,FALSE)))</f>
        <v>Социальная поддержка населения</v>
      </c>
      <c r="AD72" s="12" t="s">
        <v>82</v>
      </c>
      <c r="AE72" s="25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30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</row>
    <row r="73" spans="1:85" ht="63.75" x14ac:dyDescent="0.25">
      <c r="A73" s="16">
        <v>102</v>
      </c>
      <c r="B73" s="12" t="s">
        <v>174</v>
      </c>
      <c r="C73" s="12" t="s">
        <v>176</v>
      </c>
      <c r="D73" s="12"/>
      <c r="E73" s="12"/>
      <c r="F73" s="12" t="s">
        <v>129</v>
      </c>
      <c r="G73" s="17">
        <v>42688</v>
      </c>
      <c r="H73" s="17">
        <v>42736</v>
      </c>
      <c r="I73" s="16" t="s">
        <v>74</v>
      </c>
      <c r="J73" s="17" t="s">
        <v>75</v>
      </c>
      <c r="K73" s="12" t="s">
        <v>93</v>
      </c>
      <c r="L73" s="12" t="s">
        <v>77</v>
      </c>
      <c r="M73" s="12" t="s">
        <v>78</v>
      </c>
      <c r="N73" s="16" t="s">
        <v>79</v>
      </c>
      <c r="O73" s="12" t="s">
        <v>93</v>
      </c>
      <c r="P73" s="18">
        <v>3.0000000000000001E-3</v>
      </c>
      <c r="Q73" s="19"/>
      <c r="R73" s="19"/>
      <c r="S73" s="19"/>
      <c r="T73" s="21"/>
      <c r="U73" s="21"/>
      <c r="V73" s="21"/>
      <c r="W73" s="21"/>
      <c r="X73" s="21"/>
      <c r="Y73" s="21"/>
      <c r="Z73" s="21"/>
      <c r="AA73" s="25"/>
      <c r="AB73" s="23" t="s">
        <v>81</v>
      </c>
      <c r="AC73" s="24" t="str">
        <f>IF(ISBLANK(AB73),"",IF(ISERROR(VLOOKUP(AB73,'[1]Гр.П 670'!$A$2:$B$57,2,FALSE)),"группы",VLOOKUP(AB73,'[1]Гр.П 670'!$A$2:$B$57,2,FALSE)))</f>
        <v>Социальная поддержка населения</v>
      </c>
      <c r="AD73" s="12" t="s">
        <v>82</v>
      </c>
      <c r="AE73" s="25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30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</row>
    <row r="74" spans="1:85" ht="63.75" x14ac:dyDescent="0.25">
      <c r="A74" s="16">
        <v>103</v>
      </c>
      <c r="B74" s="12" t="s">
        <v>174</v>
      </c>
      <c r="C74" s="12" t="s">
        <v>176</v>
      </c>
      <c r="D74" s="12"/>
      <c r="E74" s="12"/>
      <c r="F74" s="12" t="s">
        <v>130</v>
      </c>
      <c r="G74" s="17">
        <v>42688</v>
      </c>
      <c r="H74" s="17">
        <v>42736</v>
      </c>
      <c r="I74" s="16" t="s">
        <v>74</v>
      </c>
      <c r="J74" s="17" t="s">
        <v>75</v>
      </c>
      <c r="K74" s="12" t="s">
        <v>93</v>
      </c>
      <c r="L74" s="12" t="s">
        <v>77</v>
      </c>
      <c r="M74" s="12" t="s">
        <v>78</v>
      </c>
      <c r="N74" s="16" t="s">
        <v>79</v>
      </c>
      <c r="O74" s="12" t="s">
        <v>93</v>
      </c>
      <c r="P74" s="18">
        <v>3.0000000000000001E-3</v>
      </c>
      <c r="Q74" s="19"/>
      <c r="R74" s="19"/>
      <c r="S74" s="19"/>
      <c r="T74" s="21"/>
      <c r="U74" s="21"/>
      <c r="V74" s="21"/>
      <c r="W74" s="21"/>
      <c r="X74" s="21"/>
      <c r="Y74" s="21"/>
      <c r="Z74" s="21"/>
      <c r="AA74" s="25"/>
      <c r="AB74" s="23" t="s">
        <v>81</v>
      </c>
      <c r="AC74" s="24" t="str">
        <f>IF(ISBLANK(AB74),"",IF(ISERROR(VLOOKUP(AB74,'[1]Гр.П 670'!$A$2:$B$57,2,FALSE)),"группы",VLOOKUP(AB74,'[1]Гр.П 670'!$A$2:$B$57,2,FALSE)))</f>
        <v>Социальная поддержка населения</v>
      </c>
      <c r="AD74" s="12" t="s">
        <v>82</v>
      </c>
      <c r="AE74" s="25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30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</row>
    <row r="75" spans="1:85" ht="63.75" x14ac:dyDescent="0.25">
      <c r="A75" s="16">
        <v>104</v>
      </c>
      <c r="B75" s="12" t="s">
        <v>174</v>
      </c>
      <c r="C75" s="12" t="s">
        <v>176</v>
      </c>
      <c r="D75" s="12"/>
      <c r="E75" s="12"/>
      <c r="F75" s="12" t="s">
        <v>131</v>
      </c>
      <c r="G75" s="17">
        <v>42688</v>
      </c>
      <c r="H75" s="17">
        <v>42736</v>
      </c>
      <c r="I75" s="16" t="s">
        <v>74</v>
      </c>
      <c r="J75" s="17" t="s">
        <v>75</v>
      </c>
      <c r="K75" s="12" t="s">
        <v>93</v>
      </c>
      <c r="L75" s="12" t="s">
        <v>77</v>
      </c>
      <c r="M75" s="12" t="s">
        <v>78</v>
      </c>
      <c r="N75" s="16" t="s">
        <v>79</v>
      </c>
      <c r="O75" s="12" t="s">
        <v>93</v>
      </c>
      <c r="P75" s="18">
        <v>3.0000000000000001E-3</v>
      </c>
      <c r="Q75" s="19"/>
      <c r="R75" s="19"/>
      <c r="S75" s="19"/>
      <c r="T75" s="21"/>
      <c r="U75" s="21"/>
      <c r="V75" s="21"/>
      <c r="W75" s="21"/>
      <c r="X75" s="21"/>
      <c r="Y75" s="21"/>
      <c r="Z75" s="21"/>
      <c r="AA75" s="25"/>
      <c r="AB75" s="23" t="s">
        <v>81</v>
      </c>
      <c r="AC75" s="24" t="str">
        <f>IF(ISBLANK(AB75),"",IF(ISERROR(VLOOKUP(AB75,'[1]Гр.П 670'!$A$2:$B$57,2,FALSE)),"группы",VLOOKUP(AB75,'[1]Гр.П 670'!$A$2:$B$57,2,FALSE)))</f>
        <v>Социальная поддержка населения</v>
      </c>
      <c r="AD75" s="12" t="s">
        <v>82</v>
      </c>
      <c r="AE75" s="25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30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</row>
    <row r="76" spans="1:85" ht="63.75" x14ac:dyDescent="0.25">
      <c r="A76" s="16">
        <v>105</v>
      </c>
      <c r="B76" s="12" t="s">
        <v>174</v>
      </c>
      <c r="C76" s="12" t="s">
        <v>176</v>
      </c>
      <c r="D76" s="12"/>
      <c r="E76" s="12"/>
      <c r="F76" s="12" t="s">
        <v>132</v>
      </c>
      <c r="G76" s="17">
        <v>42688</v>
      </c>
      <c r="H76" s="17">
        <v>42736</v>
      </c>
      <c r="I76" s="16" t="s">
        <v>74</v>
      </c>
      <c r="J76" s="17" t="s">
        <v>75</v>
      </c>
      <c r="K76" s="12" t="s">
        <v>93</v>
      </c>
      <c r="L76" s="12" t="s">
        <v>77</v>
      </c>
      <c r="M76" s="12" t="s">
        <v>78</v>
      </c>
      <c r="N76" s="16" t="s">
        <v>79</v>
      </c>
      <c r="O76" s="12" t="s">
        <v>93</v>
      </c>
      <c r="P76" s="18">
        <v>3.0000000000000001E-3</v>
      </c>
      <c r="Q76" s="19"/>
      <c r="R76" s="19"/>
      <c r="S76" s="19"/>
      <c r="T76" s="21"/>
      <c r="U76" s="21"/>
      <c r="V76" s="21"/>
      <c r="W76" s="21"/>
      <c r="X76" s="21"/>
      <c r="Y76" s="21"/>
      <c r="Z76" s="21"/>
      <c r="AA76" s="25"/>
      <c r="AB76" s="23" t="s">
        <v>81</v>
      </c>
      <c r="AC76" s="24" t="str">
        <f>IF(ISBLANK(AB76),"",IF(ISERROR(VLOOKUP(AB76,'[1]Гр.П 670'!$A$2:$B$57,2,FALSE)),"группы",VLOOKUP(AB76,'[1]Гр.П 670'!$A$2:$B$57,2,FALSE)))</f>
        <v>Социальная поддержка населения</v>
      </c>
      <c r="AD76" s="12" t="s">
        <v>82</v>
      </c>
      <c r="AE76" s="25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30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</row>
    <row r="77" spans="1:85" ht="63.75" x14ac:dyDescent="0.25">
      <c r="A77" s="16">
        <v>106</v>
      </c>
      <c r="B77" s="12" t="s">
        <v>174</v>
      </c>
      <c r="C77" s="12" t="s">
        <v>176</v>
      </c>
      <c r="D77" s="12"/>
      <c r="E77" s="12"/>
      <c r="F77" s="12" t="s">
        <v>133</v>
      </c>
      <c r="G77" s="17">
        <v>42688</v>
      </c>
      <c r="H77" s="17">
        <v>42736</v>
      </c>
      <c r="I77" s="16" t="s">
        <v>74</v>
      </c>
      <c r="J77" s="17" t="s">
        <v>75</v>
      </c>
      <c r="K77" s="12" t="s">
        <v>93</v>
      </c>
      <c r="L77" s="12" t="s">
        <v>77</v>
      </c>
      <c r="M77" s="12" t="s">
        <v>78</v>
      </c>
      <c r="N77" s="16" t="s">
        <v>79</v>
      </c>
      <c r="O77" s="12" t="s">
        <v>93</v>
      </c>
      <c r="P77" s="18">
        <v>3.0000000000000001E-3</v>
      </c>
      <c r="Q77" s="19"/>
      <c r="R77" s="19"/>
      <c r="S77" s="19"/>
      <c r="T77" s="21"/>
      <c r="U77" s="21"/>
      <c r="V77" s="21"/>
      <c r="W77" s="21"/>
      <c r="X77" s="21"/>
      <c r="Y77" s="21"/>
      <c r="Z77" s="21"/>
      <c r="AA77" s="25"/>
      <c r="AB77" s="23" t="s">
        <v>81</v>
      </c>
      <c r="AC77" s="24" t="str">
        <f>IF(ISBLANK(AB77),"",IF(ISERROR(VLOOKUP(AB77,'[1]Гр.П 670'!$A$2:$B$57,2,FALSE)),"группы",VLOOKUP(AB77,'[1]Гр.П 670'!$A$2:$B$57,2,FALSE)))</f>
        <v>Социальная поддержка населения</v>
      </c>
      <c r="AD77" s="12" t="s">
        <v>82</v>
      </c>
      <c r="AE77" s="25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30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</row>
    <row r="78" spans="1:85" ht="63.75" x14ac:dyDescent="0.25">
      <c r="A78" s="16">
        <v>107</v>
      </c>
      <c r="B78" s="12" t="s">
        <v>174</v>
      </c>
      <c r="C78" s="12" t="s">
        <v>176</v>
      </c>
      <c r="D78" s="12"/>
      <c r="E78" s="12"/>
      <c r="F78" s="12" t="s">
        <v>134</v>
      </c>
      <c r="G78" s="17">
        <v>42688</v>
      </c>
      <c r="H78" s="17">
        <v>42736</v>
      </c>
      <c r="I78" s="16" t="s">
        <v>74</v>
      </c>
      <c r="J78" s="17" t="s">
        <v>75</v>
      </c>
      <c r="K78" s="12" t="s">
        <v>93</v>
      </c>
      <c r="L78" s="12" t="s">
        <v>77</v>
      </c>
      <c r="M78" s="12" t="s">
        <v>78</v>
      </c>
      <c r="N78" s="16" t="s">
        <v>79</v>
      </c>
      <c r="O78" s="12" t="s">
        <v>93</v>
      </c>
      <c r="P78" s="18">
        <v>3.0000000000000001E-3</v>
      </c>
      <c r="Q78" s="19"/>
      <c r="R78" s="19"/>
      <c r="S78" s="19"/>
      <c r="T78" s="21"/>
      <c r="U78" s="21"/>
      <c r="V78" s="21"/>
      <c r="W78" s="21"/>
      <c r="X78" s="21"/>
      <c r="Y78" s="21"/>
      <c r="Z78" s="21"/>
      <c r="AA78" s="25"/>
      <c r="AB78" s="23" t="s">
        <v>81</v>
      </c>
      <c r="AC78" s="24" t="str">
        <f>IF(ISBLANK(AB78),"",IF(ISERROR(VLOOKUP(AB78,'[1]Гр.П 670'!$A$2:$B$57,2,FALSE)),"группы",VLOOKUP(AB78,'[1]Гр.П 670'!$A$2:$B$57,2,FALSE)))</f>
        <v>Социальная поддержка населения</v>
      </c>
      <c r="AD78" s="12" t="s">
        <v>82</v>
      </c>
      <c r="AE78" s="25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30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</row>
    <row r="79" spans="1:85" ht="63.75" x14ac:dyDescent="0.25">
      <c r="A79" s="16">
        <v>108</v>
      </c>
      <c r="B79" s="12" t="s">
        <v>174</v>
      </c>
      <c r="C79" s="12" t="s">
        <v>176</v>
      </c>
      <c r="D79" s="12"/>
      <c r="E79" s="12"/>
      <c r="F79" s="12" t="s">
        <v>135</v>
      </c>
      <c r="G79" s="17">
        <v>42688</v>
      </c>
      <c r="H79" s="17">
        <v>42736</v>
      </c>
      <c r="I79" s="16" t="s">
        <v>74</v>
      </c>
      <c r="J79" s="17" t="s">
        <v>75</v>
      </c>
      <c r="K79" s="12" t="s">
        <v>93</v>
      </c>
      <c r="L79" s="12" t="s">
        <v>77</v>
      </c>
      <c r="M79" s="12" t="s">
        <v>78</v>
      </c>
      <c r="N79" s="16" t="s">
        <v>79</v>
      </c>
      <c r="O79" s="12" t="s">
        <v>93</v>
      </c>
      <c r="P79" s="18">
        <v>3.0000000000000001E-3</v>
      </c>
      <c r="Q79" s="19"/>
      <c r="R79" s="19"/>
      <c r="S79" s="19"/>
      <c r="T79" s="21"/>
      <c r="U79" s="21"/>
      <c r="V79" s="21"/>
      <c r="W79" s="21"/>
      <c r="X79" s="21"/>
      <c r="Y79" s="21"/>
      <c r="Z79" s="21"/>
      <c r="AA79" s="25"/>
      <c r="AB79" s="23" t="s">
        <v>81</v>
      </c>
      <c r="AC79" s="24" t="str">
        <f>IF(ISBLANK(AB79),"",IF(ISERROR(VLOOKUP(AB79,'[1]Гр.П 670'!$A$2:$B$57,2,FALSE)),"группы",VLOOKUP(AB79,'[1]Гр.П 670'!$A$2:$B$57,2,FALSE)))</f>
        <v>Социальная поддержка населения</v>
      </c>
      <c r="AD79" s="12" t="s">
        <v>82</v>
      </c>
      <c r="AE79" s="25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30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</row>
    <row r="80" spans="1:85" ht="63.75" x14ac:dyDescent="0.25">
      <c r="A80" s="16">
        <v>109</v>
      </c>
      <c r="B80" s="12" t="s">
        <v>174</v>
      </c>
      <c r="C80" s="12" t="s">
        <v>176</v>
      </c>
      <c r="D80" s="12"/>
      <c r="E80" s="12" t="s">
        <v>123</v>
      </c>
      <c r="F80" s="34" t="s">
        <v>140</v>
      </c>
      <c r="G80" s="17">
        <v>42688</v>
      </c>
      <c r="H80" s="17">
        <v>42736</v>
      </c>
      <c r="I80" s="16" t="s">
        <v>74</v>
      </c>
      <c r="J80" s="17" t="s">
        <v>75</v>
      </c>
      <c r="K80" s="12" t="s">
        <v>93</v>
      </c>
      <c r="L80" s="12" t="s">
        <v>106</v>
      </c>
      <c r="M80" s="12" t="s">
        <v>107</v>
      </c>
      <c r="N80" s="16" t="s">
        <v>79</v>
      </c>
      <c r="O80" s="12" t="s">
        <v>93</v>
      </c>
      <c r="P80" s="18">
        <v>3.0000000000000001E-3</v>
      </c>
      <c r="Q80" s="19"/>
      <c r="R80" s="19"/>
      <c r="S80" s="19"/>
      <c r="T80" s="21"/>
      <c r="U80" s="21"/>
      <c r="V80" s="21"/>
      <c r="W80" s="21"/>
      <c r="X80" s="21"/>
      <c r="Y80" s="21"/>
      <c r="Z80" s="21"/>
      <c r="AA80" s="25"/>
      <c r="AB80" s="23" t="s">
        <v>111</v>
      </c>
      <c r="AC80" s="24" t="str">
        <f>IF(ISBLANK(AB80),"",IF(ISERROR(VLOOKUP(AB80,'[1]Гр.П 670'!$A$2:$B$57,2,FALSE)),"группы",VLOOKUP(AB80,'[1]Гр.П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80" s="12" t="s">
        <v>141</v>
      </c>
      <c r="AE80" s="25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30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</row>
    <row r="81" spans="1:85" ht="76.5" x14ac:dyDescent="0.25">
      <c r="A81" s="16">
        <v>112</v>
      </c>
      <c r="B81" s="12" t="s">
        <v>177</v>
      </c>
      <c r="C81" s="12" t="s">
        <v>178</v>
      </c>
      <c r="D81" s="12" t="s">
        <v>72</v>
      </c>
      <c r="E81" s="12" t="s">
        <v>158</v>
      </c>
      <c r="F81" s="34" t="s">
        <v>104</v>
      </c>
      <c r="G81" s="17">
        <v>40493</v>
      </c>
      <c r="H81" s="17">
        <v>40544</v>
      </c>
      <c r="I81" s="16" t="s">
        <v>74</v>
      </c>
      <c r="J81" s="17" t="s">
        <v>75</v>
      </c>
      <c r="K81" s="12" t="s">
        <v>93</v>
      </c>
      <c r="L81" s="12" t="s">
        <v>106</v>
      </c>
      <c r="M81" s="12" t="s">
        <v>107</v>
      </c>
      <c r="N81" s="16" t="s">
        <v>79</v>
      </c>
      <c r="O81" s="12" t="s">
        <v>93</v>
      </c>
      <c r="P81" s="18">
        <v>3.0000000000000001E-3</v>
      </c>
      <c r="Q81" s="19"/>
      <c r="R81" s="19"/>
      <c r="S81" s="19"/>
      <c r="T81" s="21"/>
      <c r="U81" s="21"/>
      <c r="V81" s="21"/>
      <c r="W81" s="21"/>
      <c r="X81" s="21"/>
      <c r="Y81" s="21"/>
      <c r="Z81" s="21"/>
      <c r="AA81" s="25"/>
      <c r="AB81" s="23" t="s">
        <v>108</v>
      </c>
      <c r="AC81" s="24" t="str">
        <f>IF(ISBLANK(AB81),"",IF(ISERROR(VLOOKUP(AB81,'[1]Гр.П 670'!$A$2:$B$57,2,FALSE)),"группы",VLOOKUP(AB81,'[1]Гр.П 670'!$A$2:$B$57,2,FALSE)))</f>
        <v>Расходные обязательства по решению вопросов местного значения и осуществлению полномочий в сфере содержания органов местного самоуправления</v>
      </c>
      <c r="AD81" s="12" t="s">
        <v>141</v>
      </c>
      <c r="AE81" s="25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30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</row>
    <row r="82" spans="1:85" ht="63.75" x14ac:dyDescent="0.25">
      <c r="A82" s="16">
        <v>113</v>
      </c>
      <c r="B82" s="12" t="s">
        <v>177</v>
      </c>
      <c r="C82" s="12" t="s">
        <v>179</v>
      </c>
      <c r="D82" s="12" t="s">
        <v>72</v>
      </c>
      <c r="E82" s="12" t="s">
        <v>180</v>
      </c>
      <c r="F82" s="34" t="s">
        <v>140</v>
      </c>
      <c r="G82" s="17">
        <v>42605</v>
      </c>
      <c r="H82" s="17">
        <v>42736</v>
      </c>
      <c r="I82" s="16" t="s">
        <v>74</v>
      </c>
      <c r="J82" s="17" t="s">
        <v>75</v>
      </c>
      <c r="K82" s="12" t="s">
        <v>93</v>
      </c>
      <c r="L82" s="12" t="s">
        <v>106</v>
      </c>
      <c r="M82" s="12" t="s">
        <v>107</v>
      </c>
      <c r="N82" s="16" t="s">
        <v>79</v>
      </c>
      <c r="O82" s="12" t="s">
        <v>93</v>
      </c>
      <c r="P82" s="18">
        <v>3.0000000000000001E-3</v>
      </c>
      <c r="Q82" s="19"/>
      <c r="R82" s="19"/>
      <c r="S82" s="19"/>
      <c r="T82" s="21"/>
      <c r="U82" s="21"/>
      <c r="V82" s="21"/>
      <c r="W82" s="21"/>
      <c r="X82" s="21"/>
      <c r="Y82" s="21"/>
      <c r="Z82" s="21"/>
      <c r="AA82" s="25"/>
      <c r="AB82" s="23" t="s">
        <v>111</v>
      </c>
      <c r="AC82" s="24" t="str">
        <f>IF(ISBLANK(AB82),"",IF(ISERROR(VLOOKUP(AB82,'[1]Гр.П 670'!$A$2:$B$57,2,FALSE)),"группы",VLOOKUP(AB82,'[1]Гр.П 670'!$A$2:$B$57,2,FALSE)))</f>
        <v>Расходы на обеспечение деятельности государственных учреждений субъектов Российской Федерации и муниципальных учреждений</v>
      </c>
      <c r="AD82" s="12" t="s">
        <v>141</v>
      </c>
      <c r="AE82" s="25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30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</row>
    <row r="83" spans="1:85" ht="63.75" x14ac:dyDescent="0.25">
      <c r="A83" s="16">
        <v>114</v>
      </c>
      <c r="B83" s="12" t="s">
        <v>177</v>
      </c>
      <c r="C83" s="12" t="s">
        <v>179</v>
      </c>
      <c r="D83" s="12"/>
      <c r="E83" s="12" t="s">
        <v>169</v>
      </c>
      <c r="F83" s="12" t="s">
        <v>85</v>
      </c>
      <c r="G83" s="17">
        <v>42605</v>
      </c>
      <c r="H83" s="17">
        <v>42736</v>
      </c>
      <c r="I83" s="16" t="s">
        <v>74</v>
      </c>
      <c r="J83" s="17" t="s">
        <v>75</v>
      </c>
      <c r="K83" s="12" t="s">
        <v>86</v>
      </c>
      <c r="L83" s="12" t="s">
        <v>77</v>
      </c>
      <c r="M83" s="12" t="s">
        <v>78</v>
      </c>
      <c r="N83" s="16" t="s">
        <v>79</v>
      </c>
      <c r="O83" s="16" t="s">
        <v>87</v>
      </c>
      <c r="P83" s="18">
        <v>3.0000000000000001E-3</v>
      </c>
      <c r="Q83" s="19"/>
      <c r="R83" s="32"/>
      <c r="S83" s="32"/>
      <c r="T83" s="21"/>
      <c r="U83" s="21"/>
      <c r="V83" s="21"/>
      <c r="W83" s="21"/>
      <c r="X83" s="21"/>
      <c r="Y83" s="21"/>
      <c r="Z83" s="21"/>
      <c r="AA83" s="25"/>
      <c r="AB83" s="23" t="s">
        <v>81</v>
      </c>
      <c r="AC83" s="24" t="str">
        <f>IF(ISBLANK(AB83),"",IF(ISERROR(VLOOKUP(AB83,'[1]Гр.П 670'!$A$2:$B$57,2,FALSE)),"группы",VLOOKUP(AB83,'[1]Гр.П 670'!$A$2:$B$57,2,FALSE)))</f>
        <v>Социальная поддержка населения</v>
      </c>
      <c r="AD83" s="16" t="s">
        <v>88</v>
      </c>
      <c r="AE83" s="25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30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</row>
    <row r="84" spans="1:85" ht="94.9" customHeight="1" x14ac:dyDescent="0.25">
      <c r="A84" s="16">
        <v>115</v>
      </c>
      <c r="B84" s="12" t="s">
        <v>177</v>
      </c>
      <c r="C84" s="12" t="s">
        <v>181</v>
      </c>
      <c r="D84" s="12"/>
      <c r="E84" s="12" t="s">
        <v>168</v>
      </c>
      <c r="F84" s="12" t="s">
        <v>85</v>
      </c>
      <c r="G84" s="17">
        <v>42978</v>
      </c>
      <c r="H84" s="17">
        <v>43101</v>
      </c>
      <c r="I84" s="16" t="s">
        <v>74</v>
      </c>
      <c r="J84" s="17" t="s">
        <v>75</v>
      </c>
      <c r="K84" s="12" t="s">
        <v>86</v>
      </c>
      <c r="L84" s="12" t="s">
        <v>77</v>
      </c>
      <c r="M84" s="12" t="s">
        <v>78</v>
      </c>
      <c r="N84" s="16" t="s">
        <v>79</v>
      </c>
      <c r="O84" s="16" t="s">
        <v>87</v>
      </c>
      <c r="P84" s="18">
        <v>3.0000000000000001E-3</v>
      </c>
      <c r="Q84" s="19"/>
      <c r="R84" s="32"/>
      <c r="S84" s="32"/>
      <c r="T84" s="21"/>
      <c r="U84" s="21"/>
      <c r="V84" s="21"/>
      <c r="W84" s="21"/>
      <c r="X84" s="21"/>
      <c r="Y84" s="21"/>
      <c r="Z84" s="21"/>
      <c r="AA84" s="25"/>
      <c r="AB84" s="23" t="s">
        <v>81</v>
      </c>
      <c r="AC84" s="24" t="str">
        <f>IF(ISBLANK(AB84),"",IF(ISERROR(VLOOKUP(AB84,'[1]Гр.П 670'!$A$2:$B$57,2,FALSE)),"группы",VLOOKUP(AB84,'[1]Гр.П 670'!$A$2:$B$57,2,FALSE)))</f>
        <v>Социальная поддержка населения</v>
      </c>
      <c r="AD84" s="16" t="s">
        <v>88</v>
      </c>
      <c r="AE84" s="25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30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</row>
    <row r="85" spans="1:85" x14ac:dyDescent="0.25">
      <c r="A85" s="37"/>
      <c r="B85" s="38"/>
      <c r="C85" s="39"/>
      <c r="D85" s="37"/>
      <c r="E85" s="40"/>
      <c r="F85" s="41"/>
      <c r="G85" s="41"/>
      <c r="H85" s="41"/>
      <c r="I85" s="42"/>
      <c r="J85" s="42"/>
      <c r="K85" s="43"/>
      <c r="L85" s="44"/>
      <c r="M85" s="44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2"/>
      <c r="AB85" s="37"/>
      <c r="AC85" s="37"/>
      <c r="AD85" s="41"/>
      <c r="AE85" s="41"/>
      <c r="AF85" s="37"/>
      <c r="AG85" s="37"/>
      <c r="AH85" s="37"/>
      <c r="AI85" s="37"/>
      <c r="AJ85" s="37"/>
      <c r="AK85" s="37"/>
      <c r="AL85" s="37"/>
      <c r="AM85" s="37"/>
      <c r="AN85" s="37"/>
      <c r="AO85" s="45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</row>
    <row r="86" spans="1:85" x14ac:dyDescent="0.25">
      <c r="A86" s="37"/>
      <c r="B86" s="38"/>
      <c r="C86" s="39"/>
      <c r="D86" s="37"/>
      <c r="E86" s="40"/>
      <c r="F86" s="41"/>
      <c r="G86" s="41"/>
      <c r="H86" s="41"/>
      <c r="I86" s="42"/>
      <c r="J86" s="42"/>
      <c r="K86" s="43"/>
      <c r="L86" s="44"/>
      <c r="M86" s="44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2"/>
      <c r="AB86" s="37"/>
      <c r="AC86" s="37"/>
      <c r="AD86" s="41"/>
      <c r="AE86" s="41"/>
      <c r="AF86" s="37"/>
      <c r="AG86" s="37"/>
      <c r="AH86" s="37"/>
      <c r="AI86" s="37"/>
      <c r="AJ86" s="37"/>
      <c r="AK86" s="37"/>
      <c r="AL86" s="37"/>
      <c r="AM86" s="37"/>
      <c r="AN86" s="37"/>
      <c r="AO86" s="45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</row>
    <row r="87" spans="1:85" x14ac:dyDescent="0.25">
      <c r="A87" s="37"/>
      <c r="B87" s="38"/>
      <c r="C87" s="39"/>
      <c r="D87" s="37"/>
      <c r="E87" s="40"/>
      <c r="F87" s="41"/>
      <c r="G87" s="41"/>
      <c r="H87" s="41"/>
      <c r="I87" s="42"/>
      <c r="J87" s="42"/>
      <c r="K87" s="43"/>
      <c r="L87" s="44"/>
      <c r="M87" s="44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2"/>
      <c r="AB87" s="37"/>
      <c r="AC87" s="37"/>
      <c r="AD87" s="41"/>
      <c r="AE87" s="41"/>
      <c r="AF87" s="37"/>
      <c r="AG87" s="37"/>
      <c r="AH87" s="37"/>
      <c r="AI87" s="37"/>
      <c r="AJ87" s="37"/>
      <c r="AK87" s="37"/>
      <c r="AL87" s="37"/>
      <c r="AM87" s="37"/>
      <c r="AN87" s="37"/>
      <c r="AO87" s="45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</row>
    <row r="88" spans="1:85" x14ac:dyDescent="0.25">
      <c r="A88" s="37"/>
      <c r="B88" s="38"/>
      <c r="C88" s="39"/>
      <c r="D88" s="37"/>
      <c r="E88" s="40"/>
      <c r="F88" s="41"/>
      <c r="G88" s="41"/>
      <c r="H88" s="41"/>
      <c r="I88" s="42"/>
      <c r="J88" s="42"/>
      <c r="K88" s="43"/>
      <c r="L88" s="44"/>
      <c r="M88" s="44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2"/>
      <c r="AB88" s="37"/>
      <c r="AC88" s="37"/>
      <c r="AD88" s="41"/>
      <c r="AE88" s="41"/>
      <c r="AF88" s="37"/>
      <c r="AG88" s="37"/>
      <c r="AH88" s="37"/>
      <c r="AI88" s="37"/>
      <c r="AJ88" s="37"/>
      <c r="AK88" s="37"/>
      <c r="AL88" s="37"/>
      <c r="AM88" s="37"/>
      <c r="AN88" s="37"/>
      <c r="AO88" s="45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</row>
    <row r="89" spans="1:85" x14ac:dyDescent="0.25">
      <c r="A89" s="37"/>
      <c r="B89" s="38"/>
      <c r="C89" s="39"/>
      <c r="D89" s="37"/>
      <c r="E89" s="40"/>
      <c r="F89" s="41"/>
      <c r="G89" s="41"/>
      <c r="H89" s="41"/>
      <c r="I89" s="42"/>
      <c r="J89" s="42"/>
      <c r="K89" s="43"/>
      <c r="L89" s="44"/>
      <c r="M89" s="44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2"/>
      <c r="AB89" s="37"/>
      <c r="AC89" s="37"/>
      <c r="AD89" s="41"/>
      <c r="AE89" s="41"/>
      <c r="AF89" s="37"/>
      <c r="AG89" s="37"/>
      <c r="AH89" s="37"/>
      <c r="AI89" s="37"/>
      <c r="AJ89" s="37"/>
      <c r="AK89" s="37"/>
      <c r="AL89" s="37"/>
      <c r="AM89" s="37"/>
      <c r="AN89" s="37"/>
      <c r="AO89" s="45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</row>
    <row r="90" spans="1:85" x14ac:dyDescent="0.25">
      <c r="A90" s="37"/>
      <c r="B90" s="38"/>
      <c r="C90" s="39"/>
      <c r="D90" s="37"/>
      <c r="E90" s="40"/>
      <c r="F90" s="41"/>
      <c r="G90" s="41"/>
      <c r="H90" s="41"/>
      <c r="I90" s="42"/>
      <c r="J90" s="42"/>
      <c r="K90" s="43"/>
      <c r="L90" s="44"/>
      <c r="M90" s="44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2"/>
      <c r="AB90" s="37"/>
      <c r="AC90" s="37"/>
      <c r="AD90" s="41"/>
      <c r="AE90" s="41"/>
      <c r="AF90" s="37"/>
      <c r="AG90" s="37"/>
      <c r="AH90" s="37"/>
      <c r="AI90" s="37"/>
      <c r="AJ90" s="37"/>
      <c r="AK90" s="37"/>
      <c r="AL90" s="37"/>
      <c r="AM90" s="37"/>
      <c r="AN90" s="37"/>
      <c r="AO90" s="45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</row>
    <row r="91" spans="1:85" x14ac:dyDescent="0.25">
      <c r="A91" s="37"/>
      <c r="B91" s="38"/>
      <c r="C91" s="39"/>
      <c r="D91" s="37"/>
      <c r="E91" s="40"/>
      <c r="F91" s="41"/>
      <c r="G91" s="41"/>
      <c r="H91" s="41"/>
      <c r="I91" s="42"/>
      <c r="J91" s="42"/>
      <c r="K91" s="43"/>
      <c r="L91" s="44"/>
      <c r="M91" s="44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2"/>
      <c r="AB91" s="37"/>
      <c r="AC91" s="37"/>
      <c r="AD91" s="41"/>
      <c r="AE91" s="41"/>
      <c r="AF91" s="37"/>
      <c r="AG91" s="37"/>
      <c r="AH91" s="37"/>
      <c r="AI91" s="37"/>
      <c r="AJ91" s="37"/>
      <c r="AK91" s="37"/>
      <c r="AL91" s="37"/>
      <c r="AM91" s="37"/>
      <c r="AN91" s="37"/>
      <c r="AO91" s="45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</row>
    <row r="92" spans="1:85" x14ac:dyDescent="0.25">
      <c r="A92" s="37"/>
      <c r="B92" s="38"/>
      <c r="C92" s="39"/>
      <c r="D92" s="37"/>
      <c r="E92" s="40"/>
      <c r="F92" s="41"/>
      <c r="G92" s="41"/>
      <c r="H92" s="41"/>
      <c r="I92" s="42"/>
      <c r="J92" s="42"/>
      <c r="K92" s="43"/>
      <c r="L92" s="44"/>
      <c r="M92" s="44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2"/>
      <c r="AB92" s="37"/>
      <c r="AC92" s="37"/>
      <c r="AD92" s="41"/>
      <c r="AE92" s="41"/>
      <c r="AF92" s="37"/>
      <c r="AG92" s="37"/>
      <c r="AH92" s="37"/>
      <c r="AI92" s="37"/>
      <c r="AJ92" s="37"/>
      <c r="AK92" s="37"/>
      <c r="AL92" s="37"/>
      <c r="AM92" s="37"/>
      <c r="AN92" s="37"/>
      <c r="AO92" s="45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</row>
    <row r="93" spans="1:85" x14ac:dyDescent="0.25">
      <c r="A93" s="37"/>
      <c r="B93" s="38"/>
      <c r="C93" s="39"/>
      <c r="D93" s="37"/>
      <c r="E93" s="40"/>
      <c r="F93" s="41"/>
      <c r="G93" s="41"/>
      <c r="H93" s="41"/>
      <c r="I93" s="42"/>
      <c r="J93" s="42"/>
      <c r="K93" s="43"/>
      <c r="L93" s="44"/>
      <c r="M93" s="44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2"/>
      <c r="AB93" s="37"/>
      <c r="AC93" s="37"/>
      <c r="AD93" s="41"/>
      <c r="AE93" s="41"/>
      <c r="AF93" s="37"/>
      <c r="AG93" s="37"/>
      <c r="AH93" s="37"/>
      <c r="AI93" s="37"/>
      <c r="AJ93" s="37"/>
      <c r="AK93" s="37"/>
      <c r="AL93" s="37"/>
      <c r="AM93" s="37"/>
      <c r="AN93" s="37"/>
      <c r="AO93" s="45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</row>
    <row r="94" spans="1:85" x14ac:dyDescent="0.25">
      <c r="A94" s="37"/>
      <c r="B94" s="38"/>
      <c r="C94" s="39"/>
      <c r="D94" s="37"/>
      <c r="E94" s="40"/>
      <c r="F94" s="41"/>
      <c r="G94" s="41"/>
      <c r="H94" s="41"/>
      <c r="I94" s="42"/>
      <c r="J94" s="42"/>
      <c r="K94" s="43"/>
      <c r="L94" s="44"/>
      <c r="M94" s="44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2"/>
      <c r="AB94" s="37"/>
      <c r="AC94" s="37"/>
      <c r="AD94" s="41"/>
      <c r="AE94" s="41"/>
      <c r="AF94" s="37"/>
      <c r="AG94" s="37"/>
      <c r="AH94" s="37"/>
      <c r="AI94" s="37"/>
      <c r="AJ94" s="37"/>
      <c r="AK94" s="37"/>
      <c r="AL94" s="37"/>
      <c r="AM94" s="37"/>
      <c r="AN94" s="37"/>
      <c r="AO94" s="45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</row>
    <row r="95" spans="1:85" x14ac:dyDescent="0.25">
      <c r="A95" s="37"/>
      <c r="B95" s="38"/>
      <c r="C95" s="39"/>
      <c r="D95" s="37"/>
      <c r="E95" s="40"/>
      <c r="F95" s="41"/>
      <c r="G95" s="41"/>
      <c r="H95" s="41"/>
      <c r="I95" s="42"/>
      <c r="J95" s="42"/>
      <c r="K95" s="43"/>
      <c r="L95" s="44"/>
      <c r="M95" s="44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2"/>
      <c r="AB95" s="37"/>
      <c r="AC95" s="37"/>
      <c r="AD95" s="41"/>
      <c r="AE95" s="41"/>
      <c r="AF95" s="37"/>
      <c r="AG95" s="37"/>
      <c r="AH95" s="37"/>
      <c r="AI95" s="37"/>
      <c r="AJ95" s="37"/>
      <c r="AK95" s="37"/>
      <c r="AL95" s="37"/>
      <c r="AM95" s="37"/>
      <c r="AN95" s="37"/>
      <c r="AO95" s="45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</row>
    <row r="104" spans="1:31" s="7" customFormat="1" x14ac:dyDescent="0.25">
      <c r="A104" s="29"/>
      <c r="B104" s="46"/>
      <c r="C104" s="47"/>
      <c r="D104" s="29"/>
      <c r="E104" s="36"/>
      <c r="F104" s="48"/>
      <c r="G104" s="48"/>
      <c r="H104" s="48"/>
      <c r="I104" s="49"/>
      <c r="J104" s="49"/>
      <c r="K104" s="50"/>
      <c r="L104" s="51"/>
      <c r="M104" s="51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9"/>
      <c r="AB104" s="29"/>
      <c r="AD104" s="48"/>
      <c r="AE104" s="48"/>
    </row>
    <row r="105" spans="1:31" s="7" customFormat="1" x14ac:dyDescent="0.25">
      <c r="A105" s="29"/>
      <c r="B105" s="46"/>
      <c r="C105" s="47"/>
      <c r="D105" s="29"/>
      <c r="E105" s="36"/>
      <c r="F105" s="48"/>
      <c r="G105" s="48"/>
      <c r="H105" s="48"/>
      <c r="I105" s="49"/>
      <c r="J105" s="49"/>
      <c r="K105" s="50"/>
      <c r="L105" s="51"/>
      <c r="M105" s="51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9"/>
      <c r="AB105" s="29"/>
      <c r="AD105" s="48"/>
      <c r="AE105" s="48"/>
    </row>
    <row r="117" spans="1:31" s="7" customFormat="1" x14ac:dyDescent="0.25">
      <c r="A117" s="29"/>
      <c r="B117" s="46"/>
      <c r="C117" s="47"/>
      <c r="D117" s="29"/>
      <c r="E117" s="36"/>
      <c r="F117" s="48"/>
      <c r="G117" s="48"/>
      <c r="H117" s="48"/>
      <c r="I117" s="49"/>
      <c r="J117" s="49"/>
      <c r="K117" s="50"/>
      <c r="L117" s="51"/>
      <c r="M117" s="51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9"/>
      <c r="AB117" s="29"/>
      <c r="AD117" s="48"/>
      <c r="AE117" s="48"/>
    </row>
    <row r="118" spans="1:31" s="7" customFormat="1" x14ac:dyDescent="0.25">
      <c r="A118" s="29"/>
      <c r="B118" s="46"/>
      <c r="C118" s="47"/>
      <c r="D118" s="29"/>
      <c r="E118" s="36"/>
      <c r="F118" s="48"/>
      <c r="G118" s="48"/>
      <c r="H118" s="48"/>
      <c r="I118" s="49"/>
      <c r="J118" s="49"/>
      <c r="K118" s="50"/>
      <c r="L118" s="51"/>
      <c r="M118" s="51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9"/>
      <c r="AB118" s="29"/>
      <c r="AD118" s="48"/>
      <c r="AE118" s="48"/>
    </row>
    <row r="524" spans="1:31" s="7" customFormat="1" x14ac:dyDescent="0.25">
      <c r="A524" s="29"/>
      <c r="B524" s="46"/>
      <c r="C524" s="47"/>
      <c r="D524" s="29"/>
      <c r="E524" s="36"/>
      <c r="F524" s="48"/>
      <c r="G524" s="48"/>
      <c r="H524" s="48"/>
      <c r="I524" s="49"/>
      <c r="J524" s="49"/>
      <c r="K524" s="50"/>
      <c r="L524" s="51"/>
      <c r="M524" s="51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  <c r="AA524" s="49"/>
      <c r="AB524" s="29"/>
      <c r="AD524" s="48"/>
      <c r="AE524" s="48"/>
    </row>
    <row r="525" spans="1:31" s="7" customFormat="1" x14ac:dyDescent="0.25">
      <c r="A525" s="29"/>
      <c r="B525" s="46"/>
      <c r="C525" s="47"/>
      <c r="D525" s="29"/>
      <c r="E525" s="36"/>
      <c r="F525" s="48"/>
      <c r="G525" s="48"/>
      <c r="H525" s="48"/>
      <c r="I525" s="49"/>
      <c r="J525" s="49"/>
      <c r="K525" s="50"/>
      <c r="L525" s="51"/>
      <c r="M525" s="51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  <c r="AA525" s="49"/>
      <c r="AB525" s="29"/>
      <c r="AD525" s="48"/>
      <c r="AE525" s="48"/>
    </row>
    <row r="526" spans="1:31" s="7" customFormat="1" x14ac:dyDescent="0.25">
      <c r="A526" s="29"/>
      <c r="B526" s="46"/>
      <c r="C526" s="47"/>
      <c r="D526" s="29"/>
      <c r="E526" s="36"/>
      <c r="F526" s="48"/>
      <c r="G526" s="48"/>
      <c r="H526" s="48"/>
      <c r="I526" s="49"/>
      <c r="J526" s="49"/>
      <c r="K526" s="50"/>
      <c r="L526" s="51"/>
      <c r="M526" s="51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9"/>
      <c r="AB526" s="29"/>
      <c r="AD526" s="48"/>
      <c r="AE526" s="48"/>
    </row>
    <row r="527" spans="1:31" s="7" customFormat="1" x14ac:dyDescent="0.25">
      <c r="A527" s="29"/>
      <c r="B527" s="46"/>
      <c r="C527" s="47"/>
      <c r="D527" s="29"/>
      <c r="E527" s="36"/>
      <c r="F527" s="48"/>
      <c r="G527" s="48"/>
      <c r="H527" s="48"/>
      <c r="I527" s="49"/>
      <c r="J527" s="49"/>
      <c r="K527" s="50"/>
      <c r="L527" s="51"/>
      <c r="M527" s="51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9"/>
      <c r="AB527" s="29"/>
      <c r="AD527" s="48"/>
      <c r="AE527" s="48"/>
    </row>
    <row r="528" spans="1:31" s="7" customFormat="1" x14ac:dyDescent="0.25">
      <c r="A528" s="29"/>
      <c r="B528" s="46"/>
      <c r="C528" s="47"/>
      <c r="D528" s="29"/>
      <c r="E528" s="36"/>
      <c r="F528" s="48"/>
      <c r="G528" s="48"/>
      <c r="H528" s="48"/>
      <c r="I528" s="49"/>
      <c r="J528" s="49"/>
      <c r="K528" s="50"/>
      <c r="L528" s="51"/>
      <c r="M528" s="51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9"/>
      <c r="AB528" s="29"/>
      <c r="AD528" s="48"/>
      <c r="AE528" s="48"/>
    </row>
    <row r="529" spans="1:31" s="7" customFormat="1" x14ac:dyDescent="0.25">
      <c r="A529" s="29"/>
      <c r="B529" s="46"/>
      <c r="C529" s="47"/>
      <c r="D529" s="29"/>
      <c r="E529" s="36"/>
      <c r="F529" s="48"/>
      <c r="G529" s="48"/>
      <c r="H529" s="48"/>
      <c r="I529" s="49"/>
      <c r="J529" s="49"/>
      <c r="K529" s="50"/>
      <c r="L529" s="51"/>
      <c r="M529" s="51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  <c r="AA529" s="49"/>
      <c r="AB529" s="29"/>
      <c r="AD529" s="48"/>
      <c r="AE529" s="48"/>
    </row>
    <row r="530" spans="1:31" s="7" customFormat="1" x14ac:dyDescent="0.25">
      <c r="A530" s="29"/>
      <c r="B530" s="46"/>
      <c r="C530" s="47"/>
      <c r="D530" s="29"/>
      <c r="E530" s="36"/>
      <c r="F530" s="48"/>
      <c r="G530" s="48"/>
      <c r="H530" s="48"/>
      <c r="I530" s="49"/>
      <c r="J530" s="49"/>
      <c r="K530" s="50"/>
      <c r="L530" s="51"/>
      <c r="M530" s="51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9"/>
      <c r="AB530" s="29"/>
      <c r="AD530" s="48"/>
      <c r="AE530" s="48"/>
    </row>
    <row r="531" spans="1:31" s="7" customFormat="1" x14ac:dyDescent="0.25">
      <c r="A531" s="29"/>
      <c r="B531" s="46"/>
      <c r="C531" s="47"/>
      <c r="D531" s="29"/>
      <c r="E531" s="36"/>
      <c r="F531" s="48"/>
      <c r="G531" s="48"/>
      <c r="H531" s="48"/>
      <c r="I531" s="49"/>
      <c r="J531" s="49"/>
      <c r="K531" s="50"/>
      <c r="L531" s="51"/>
      <c r="M531" s="51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9"/>
      <c r="AB531" s="29"/>
      <c r="AD531" s="48"/>
      <c r="AE531" s="48"/>
    </row>
    <row r="532" spans="1:31" s="7" customFormat="1" x14ac:dyDescent="0.25">
      <c r="A532" s="29"/>
      <c r="B532" s="46"/>
      <c r="C532" s="47"/>
      <c r="D532" s="29"/>
      <c r="E532" s="36"/>
      <c r="F532" s="48"/>
      <c r="G532" s="48"/>
      <c r="H532" s="48"/>
      <c r="I532" s="49"/>
      <c r="J532" s="49"/>
      <c r="K532" s="50"/>
      <c r="L532" s="51"/>
      <c r="M532" s="51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  <c r="AA532" s="49"/>
      <c r="AB532" s="29"/>
      <c r="AD532" s="48"/>
      <c r="AE532" s="48"/>
    </row>
    <row r="533" spans="1:31" s="7" customFormat="1" x14ac:dyDescent="0.25">
      <c r="A533" s="29"/>
      <c r="B533" s="46"/>
      <c r="C533" s="47"/>
      <c r="D533" s="29"/>
      <c r="E533" s="36"/>
      <c r="F533" s="48"/>
      <c r="G533" s="48"/>
      <c r="H533" s="48"/>
      <c r="I533" s="49"/>
      <c r="J533" s="49"/>
      <c r="K533" s="50"/>
      <c r="L533" s="51"/>
      <c r="M533" s="51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9"/>
      <c r="AB533" s="29"/>
      <c r="AD533" s="48"/>
      <c r="AE533" s="48"/>
    </row>
    <row r="918" spans="1:31" s="52" customFormat="1" x14ac:dyDescent="0.25">
      <c r="A918" s="29"/>
      <c r="B918" s="46"/>
      <c r="C918" s="47"/>
      <c r="D918" s="29"/>
      <c r="E918" s="36"/>
      <c r="F918" s="48"/>
      <c r="G918" s="48"/>
      <c r="H918" s="48"/>
      <c r="I918" s="49"/>
      <c r="J918" s="49"/>
      <c r="K918" s="50"/>
      <c r="L918" s="51"/>
      <c r="M918" s="51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9"/>
      <c r="AB918" s="29"/>
      <c r="AD918" s="48"/>
      <c r="AE918" s="48"/>
    </row>
    <row r="919" spans="1:31" s="52" customFormat="1" x14ac:dyDescent="0.25">
      <c r="A919" s="29"/>
      <c r="B919" s="46"/>
      <c r="C919" s="47"/>
      <c r="D919" s="29"/>
      <c r="E919" s="36"/>
      <c r="F919" s="48"/>
      <c r="G919" s="48"/>
      <c r="H919" s="48"/>
      <c r="I919" s="49"/>
      <c r="J919" s="49"/>
      <c r="K919" s="50"/>
      <c r="L919" s="51"/>
      <c r="M919" s="51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  <c r="AA919" s="49"/>
      <c r="AB919" s="29"/>
      <c r="AD919" s="48"/>
      <c r="AE919" s="48"/>
    </row>
    <row r="925" spans="1:31" s="52" customFormat="1" x14ac:dyDescent="0.25">
      <c r="A925" s="29"/>
      <c r="B925" s="46"/>
      <c r="C925" s="47"/>
      <c r="D925" s="29"/>
      <c r="E925" s="36"/>
      <c r="F925" s="48"/>
      <c r="G925" s="48"/>
      <c r="H925" s="48"/>
      <c r="I925" s="49"/>
      <c r="J925" s="49"/>
      <c r="K925" s="50"/>
      <c r="L925" s="51"/>
      <c r="M925" s="51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  <c r="AA925" s="49"/>
      <c r="AB925" s="29"/>
      <c r="AD925" s="48"/>
      <c r="AE925" s="48"/>
    </row>
    <row r="926" spans="1:31" s="52" customFormat="1" x14ac:dyDescent="0.25">
      <c r="A926" s="29"/>
      <c r="B926" s="46"/>
      <c r="C926" s="47"/>
      <c r="D926" s="29"/>
      <c r="E926" s="36"/>
      <c r="F926" s="48"/>
      <c r="G926" s="48"/>
      <c r="H926" s="48"/>
      <c r="I926" s="49"/>
      <c r="J926" s="49"/>
      <c r="K926" s="50"/>
      <c r="L926" s="51"/>
      <c r="M926" s="51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  <c r="AA926" s="49"/>
      <c r="AB926" s="29"/>
      <c r="AD926" s="48"/>
      <c r="AE926" s="48"/>
    </row>
    <row r="927" spans="1:31" s="52" customFormat="1" x14ac:dyDescent="0.25">
      <c r="A927" s="29"/>
      <c r="B927" s="46"/>
      <c r="C927" s="47"/>
      <c r="D927" s="29"/>
      <c r="E927" s="36"/>
      <c r="F927" s="48"/>
      <c r="G927" s="48"/>
      <c r="H927" s="48"/>
      <c r="I927" s="49"/>
      <c r="J927" s="49"/>
      <c r="K927" s="50"/>
      <c r="L927" s="51"/>
      <c r="M927" s="51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  <c r="AA927" s="49"/>
      <c r="AB927" s="29"/>
      <c r="AD927" s="48"/>
      <c r="AE927" s="48"/>
    </row>
    <row r="928" spans="1:31" s="52" customFormat="1" x14ac:dyDescent="0.25">
      <c r="A928" s="29"/>
      <c r="B928" s="46"/>
      <c r="C928" s="47"/>
      <c r="D928" s="29"/>
      <c r="E928" s="36"/>
      <c r="F928" s="48"/>
      <c r="G928" s="48"/>
      <c r="H928" s="48"/>
      <c r="I928" s="49"/>
      <c r="J928" s="49"/>
      <c r="K928" s="50"/>
      <c r="L928" s="51"/>
      <c r="M928" s="51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  <c r="AA928" s="49"/>
      <c r="AB928" s="29"/>
      <c r="AD928" s="48"/>
      <c r="AE928" s="48"/>
    </row>
    <row r="929" spans="1:31" s="52" customFormat="1" x14ac:dyDescent="0.25">
      <c r="A929" s="29"/>
      <c r="B929" s="46"/>
      <c r="C929" s="47"/>
      <c r="D929" s="29"/>
      <c r="E929" s="36"/>
      <c r="F929" s="48"/>
      <c r="G929" s="48"/>
      <c r="H929" s="48"/>
      <c r="I929" s="49"/>
      <c r="J929" s="49"/>
      <c r="K929" s="50"/>
      <c r="L929" s="51"/>
      <c r="M929" s="51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  <c r="AA929" s="49"/>
      <c r="AB929" s="29"/>
      <c r="AD929" s="48"/>
      <c r="AE929" s="48"/>
    </row>
    <row r="930" spans="1:31" s="52" customFormat="1" x14ac:dyDescent="0.25">
      <c r="A930" s="29"/>
      <c r="B930" s="46"/>
      <c r="C930" s="47"/>
      <c r="D930" s="29"/>
      <c r="E930" s="36"/>
      <c r="F930" s="48"/>
      <c r="G930" s="48"/>
      <c r="H930" s="48"/>
      <c r="I930" s="49"/>
      <c r="J930" s="49"/>
      <c r="K930" s="50"/>
      <c r="L930" s="51"/>
      <c r="M930" s="51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9"/>
      <c r="AB930" s="29"/>
      <c r="AD930" s="48"/>
      <c r="AE930" s="48"/>
    </row>
    <row r="1882" spans="1:31" s="7" customFormat="1" x14ac:dyDescent="0.25">
      <c r="A1882" s="29"/>
      <c r="B1882" s="46"/>
      <c r="C1882" s="47"/>
      <c r="D1882" s="29"/>
      <c r="E1882" s="36"/>
      <c r="F1882" s="48"/>
      <c r="G1882" s="48"/>
      <c r="H1882" s="48"/>
      <c r="I1882" s="49"/>
      <c r="J1882" s="49"/>
      <c r="K1882" s="50"/>
      <c r="L1882" s="51"/>
      <c r="M1882" s="51"/>
      <c r="N1882" s="48"/>
      <c r="O1882" s="48"/>
      <c r="P1882" s="48"/>
      <c r="Q1882" s="48"/>
      <c r="R1882" s="48"/>
      <c r="S1882" s="48"/>
      <c r="T1882" s="48"/>
      <c r="U1882" s="48"/>
      <c r="V1882" s="48"/>
      <c r="W1882" s="48"/>
      <c r="X1882" s="48"/>
      <c r="Y1882" s="48"/>
      <c r="Z1882" s="48"/>
      <c r="AA1882" s="49"/>
      <c r="AB1882" s="29"/>
      <c r="AD1882" s="48"/>
      <c r="AE1882" s="48"/>
    </row>
    <row r="1886" spans="1:31" s="7" customFormat="1" x14ac:dyDescent="0.25">
      <c r="A1886" s="29"/>
      <c r="B1886" s="46"/>
      <c r="C1886" s="47"/>
      <c r="D1886" s="29"/>
      <c r="E1886" s="36"/>
      <c r="F1886" s="48"/>
      <c r="G1886" s="48"/>
      <c r="H1886" s="48"/>
      <c r="I1886" s="49"/>
      <c r="J1886" s="49"/>
      <c r="K1886" s="50"/>
      <c r="L1886" s="51"/>
      <c r="M1886" s="51"/>
      <c r="N1886" s="48"/>
      <c r="O1886" s="48"/>
      <c r="P1886" s="48"/>
      <c r="Q1886" s="48"/>
      <c r="R1886" s="48"/>
      <c r="S1886" s="48"/>
      <c r="T1886" s="48"/>
      <c r="U1886" s="48"/>
      <c r="V1886" s="48"/>
      <c r="W1886" s="48"/>
      <c r="X1886" s="48"/>
      <c r="Y1886" s="48"/>
      <c r="Z1886" s="48"/>
      <c r="AA1886" s="49"/>
      <c r="AB1886" s="29"/>
      <c r="AD1886" s="48"/>
      <c r="AE1886" s="48"/>
    </row>
    <row r="1889" spans="1:31" s="7" customFormat="1" x14ac:dyDescent="0.25">
      <c r="A1889" s="29"/>
      <c r="B1889" s="46"/>
      <c r="C1889" s="47"/>
      <c r="D1889" s="29"/>
      <c r="E1889" s="36"/>
      <c r="F1889" s="48"/>
      <c r="G1889" s="48"/>
      <c r="H1889" s="48"/>
      <c r="I1889" s="49"/>
      <c r="J1889" s="49"/>
      <c r="K1889" s="50"/>
      <c r="L1889" s="51"/>
      <c r="M1889" s="51"/>
      <c r="N1889" s="48"/>
      <c r="O1889" s="48"/>
      <c r="P1889" s="48"/>
      <c r="Q1889" s="48"/>
      <c r="R1889" s="48"/>
      <c r="S1889" s="48"/>
      <c r="T1889" s="48"/>
      <c r="U1889" s="48"/>
      <c r="V1889" s="48"/>
      <c r="W1889" s="48"/>
      <c r="X1889" s="48"/>
      <c r="Y1889" s="48"/>
      <c r="Z1889" s="48"/>
      <c r="AA1889" s="49"/>
      <c r="AB1889" s="29"/>
      <c r="AD1889" s="48"/>
      <c r="AE1889" s="48"/>
    </row>
    <row r="1890" spans="1:31" s="7" customFormat="1" x14ac:dyDescent="0.25">
      <c r="A1890" s="29"/>
      <c r="B1890" s="46"/>
      <c r="C1890" s="47"/>
      <c r="D1890" s="29"/>
      <c r="E1890" s="36"/>
      <c r="F1890" s="48"/>
      <c r="G1890" s="48"/>
      <c r="H1890" s="48"/>
      <c r="I1890" s="49"/>
      <c r="J1890" s="49"/>
      <c r="K1890" s="50"/>
      <c r="L1890" s="51"/>
      <c r="M1890" s="51"/>
      <c r="N1890" s="48"/>
      <c r="O1890" s="48"/>
      <c r="P1890" s="48"/>
      <c r="Q1890" s="48"/>
      <c r="R1890" s="48"/>
      <c r="S1890" s="48"/>
      <c r="T1890" s="48"/>
      <c r="U1890" s="48"/>
      <c r="V1890" s="48"/>
      <c r="W1890" s="48"/>
      <c r="X1890" s="48"/>
      <c r="Y1890" s="48"/>
      <c r="Z1890" s="48"/>
      <c r="AA1890" s="49"/>
      <c r="AB1890" s="29"/>
      <c r="AD1890" s="48"/>
      <c r="AE1890" s="48"/>
    </row>
    <row r="1895" spans="1:31" s="7" customFormat="1" x14ac:dyDescent="0.25">
      <c r="A1895" s="29"/>
      <c r="B1895" s="46"/>
      <c r="C1895" s="47"/>
      <c r="D1895" s="29"/>
      <c r="E1895" s="36"/>
      <c r="F1895" s="48"/>
      <c r="G1895" s="48"/>
      <c r="H1895" s="48"/>
      <c r="I1895" s="49"/>
      <c r="J1895" s="49"/>
      <c r="K1895" s="50"/>
      <c r="L1895" s="51"/>
      <c r="M1895" s="51"/>
      <c r="N1895" s="48"/>
      <c r="O1895" s="48"/>
      <c r="P1895" s="48"/>
      <c r="Q1895" s="48"/>
      <c r="R1895" s="48"/>
      <c r="S1895" s="48"/>
      <c r="T1895" s="48"/>
      <c r="U1895" s="48"/>
      <c r="V1895" s="48"/>
      <c r="W1895" s="48"/>
      <c r="X1895" s="48"/>
      <c r="Y1895" s="48"/>
      <c r="Z1895" s="48"/>
      <c r="AA1895" s="49"/>
      <c r="AB1895" s="29"/>
      <c r="AD1895" s="48"/>
      <c r="AE1895" s="48"/>
    </row>
    <row r="1904" spans="1:31" s="7" customFormat="1" x14ac:dyDescent="0.25">
      <c r="A1904" s="29"/>
      <c r="B1904" s="46"/>
      <c r="C1904" s="47"/>
      <c r="D1904" s="29"/>
      <c r="E1904" s="36"/>
      <c r="F1904" s="48"/>
      <c r="G1904" s="48"/>
      <c r="H1904" s="48"/>
      <c r="I1904" s="49"/>
      <c r="J1904" s="49"/>
      <c r="K1904" s="50"/>
      <c r="L1904" s="51"/>
      <c r="M1904" s="51"/>
      <c r="N1904" s="48"/>
      <c r="O1904" s="48"/>
      <c r="P1904" s="48"/>
      <c r="Q1904" s="48"/>
      <c r="R1904" s="48"/>
      <c r="S1904" s="48"/>
      <c r="T1904" s="48"/>
      <c r="U1904" s="48"/>
      <c r="V1904" s="48"/>
      <c r="W1904" s="48"/>
      <c r="X1904" s="48"/>
      <c r="Y1904" s="48"/>
      <c r="Z1904" s="48"/>
      <c r="AA1904" s="49"/>
      <c r="AB1904" s="29"/>
      <c r="AD1904" s="48"/>
      <c r="AE1904" s="48"/>
    </row>
    <row r="1905" spans="1:31" s="7" customFormat="1" x14ac:dyDescent="0.25">
      <c r="A1905" s="29"/>
      <c r="B1905" s="46"/>
      <c r="C1905" s="47"/>
      <c r="D1905" s="29"/>
      <c r="E1905" s="36"/>
      <c r="F1905" s="48"/>
      <c r="G1905" s="48"/>
      <c r="H1905" s="48"/>
      <c r="I1905" s="49"/>
      <c r="J1905" s="49"/>
      <c r="K1905" s="50"/>
      <c r="L1905" s="51"/>
      <c r="M1905" s="51"/>
      <c r="N1905" s="48"/>
      <c r="O1905" s="48"/>
      <c r="P1905" s="48"/>
      <c r="Q1905" s="48"/>
      <c r="R1905" s="48"/>
      <c r="S1905" s="48"/>
      <c r="T1905" s="48"/>
      <c r="U1905" s="48"/>
      <c r="V1905" s="48"/>
      <c r="W1905" s="48"/>
      <c r="X1905" s="48"/>
      <c r="Y1905" s="48"/>
      <c r="Z1905" s="48"/>
      <c r="AA1905" s="49"/>
      <c r="AB1905" s="29"/>
      <c r="AD1905" s="48"/>
      <c r="AE1905" s="48"/>
    </row>
    <row r="1906" spans="1:31" s="7" customFormat="1" x14ac:dyDescent="0.25">
      <c r="A1906" s="29"/>
      <c r="B1906" s="46"/>
      <c r="C1906" s="47"/>
      <c r="D1906" s="29"/>
      <c r="E1906" s="36"/>
      <c r="F1906" s="48"/>
      <c r="G1906" s="48"/>
      <c r="H1906" s="48"/>
      <c r="I1906" s="49"/>
      <c r="J1906" s="49"/>
      <c r="K1906" s="50"/>
      <c r="L1906" s="51"/>
      <c r="M1906" s="51"/>
      <c r="N1906" s="48"/>
      <c r="O1906" s="48"/>
      <c r="P1906" s="48"/>
      <c r="Q1906" s="48"/>
      <c r="R1906" s="48"/>
      <c r="S1906" s="48"/>
      <c r="T1906" s="48"/>
      <c r="U1906" s="48"/>
      <c r="V1906" s="48"/>
      <c r="W1906" s="48"/>
      <c r="X1906" s="48"/>
      <c r="Y1906" s="48"/>
      <c r="Z1906" s="48"/>
      <c r="AA1906" s="49"/>
      <c r="AB1906" s="29"/>
      <c r="AD1906" s="48"/>
      <c r="AE1906" s="48"/>
    </row>
    <row r="1907" spans="1:31" s="7" customFormat="1" x14ac:dyDescent="0.25">
      <c r="A1907" s="29"/>
      <c r="B1907" s="46"/>
      <c r="C1907" s="47"/>
      <c r="D1907" s="29"/>
      <c r="E1907" s="36"/>
      <c r="F1907" s="48"/>
      <c r="G1907" s="48"/>
      <c r="H1907" s="48"/>
      <c r="I1907" s="49"/>
      <c r="J1907" s="49"/>
      <c r="K1907" s="50"/>
      <c r="L1907" s="51"/>
      <c r="M1907" s="51"/>
      <c r="N1907" s="48"/>
      <c r="O1907" s="48"/>
      <c r="P1907" s="48"/>
      <c r="Q1907" s="48"/>
      <c r="R1907" s="48"/>
      <c r="S1907" s="48"/>
      <c r="T1907" s="48"/>
      <c r="U1907" s="48"/>
      <c r="V1907" s="48"/>
      <c r="W1907" s="48"/>
      <c r="X1907" s="48"/>
      <c r="Y1907" s="48"/>
      <c r="Z1907" s="48"/>
      <c r="AA1907" s="49"/>
      <c r="AB1907" s="29"/>
      <c r="AD1907" s="48"/>
      <c r="AE1907" s="48"/>
    </row>
    <row r="1908" spans="1:31" s="7" customFormat="1" x14ac:dyDescent="0.25">
      <c r="A1908" s="29"/>
      <c r="B1908" s="46"/>
      <c r="C1908" s="47"/>
      <c r="D1908" s="29"/>
      <c r="E1908" s="36"/>
      <c r="F1908" s="48"/>
      <c r="G1908" s="48"/>
      <c r="H1908" s="48"/>
      <c r="I1908" s="49"/>
      <c r="J1908" s="49"/>
      <c r="K1908" s="50"/>
      <c r="L1908" s="51"/>
      <c r="M1908" s="51"/>
      <c r="N1908" s="48"/>
      <c r="O1908" s="48"/>
      <c r="P1908" s="48"/>
      <c r="Q1908" s="48"/>
      <c r="R1908" s="48"/>
      <c r="S1908" s="48"/>
      <c r="T1908" s="48"/>
      <c r="U1908" s="48"/>
      <c r="V1908" s="48"/>
      <c r="W1908" s="48"/>
      <c r="X1908" s="48"/>
      <c r="Y1908" s="48"/>
      <c r="Z1908" s="48"/>
      <c r="AA1908" s="49"/>
      <c r="AB1908" s="29"/>
      <c r="AD1908" s="48"/>
      <c r="AE1908" s="48"/>
    </row>
    <row r="1909" spans="1:31" s="7" customFormat="1" x14ac:dyDescent="0.25">
      <c r="A1909" s="29"/>
      <c r="B1909" s="46"/>
      <c r="C1909" s="47"/>
      <c r="D1909" s="29"/>
      <c r="E1909" s="36"/>
      <c r="F1909" s="48"/>
      <c r="G1909" s="48"/>
      <c r="H1909" s="48"/>
      <c r="I1909" s="49"/>
      <c r="J1909" s="49"/>
      <c r="K1909" s="50"/>
      <c r="L1909" s="51"/>
      <c r="M1909" s="51"/>
      <c r="N1909" s="48"/>
      <c r="O1909" s="48"/>
      <c r="P1909" s="48"/>
      <c r="Q1909" s="48"/>
      <c r="R1909" s="48"/>
      <c r="S1909" s="48"/>
      <c r="T1909" s="48"/>
      <c r="U1909" s="48"/>
      <c r="V1909" s="48"/>
      <c r="W1909" s="48"/>
      <c r="X1909" s="48"/>
      <c r="Y1909" s="48"/>
      <c r="Z1909" s="48"/>
      <c r="AA1909" s="49"/>
      <c r="AB1909" s="29"/>
      <c r="AD1909" s="48"/>
      <c r="AE1909" s="48"/>
    </row>
    <row r="2150" spans="1:31" s="7" customFormat="1" x14ac:dyDescent="0.25">
      <c r="A2150" s="29"/>
      <c r="B2150" s="46"/>
      <c r="C2150" s="47"/>
      <c r="D2150" s="29"/>
      <c r="E2150" s="36"/>
      <c r="F2150" s="48"/>
      <c r="G2150" s="48"/>
      <c r="H2150" s="48"/>
      <c r="I2150" s="49"/>
      <c r="J2150" s="49"/>
      <c r="K2150" s="50"/>
      <c r="L2150" s="51"/>
      <c r="M2150" s="51"/>
      <c r="N2150" s="48"/>
      <c r="O2150" s="48"/>
      <c r="P2150" s="48"/>
      <c r="Q2150" s="48"/>
      <c r="R2150" s="48"/>
      <c r="S2150" s="48"/>
      <c r="T2150" s="48"/>
      <c r="U2150" s="48"/>
      <c r="V2150" s="48"/>
      <c r="W2150" s="48"/>
      <c r="X2150" s="48"/>
      <c r="Y2150" s="48"/>
      <c r="Z2150" s="48"/>
      <c r="AA2150" s="49"/>
      <c r="AB2150" s="29"/>
      <c r="AD2150" s="48"/>
      <c r="AE2150" s="48"/>
    </row>
    <row r="2151" spans="1:31" s="7" customFormat="1" x14ac:dyDescent="0.25">
      <c r="A2151" s="29"/>
      <c r="B2151" s="46"/>
      <c r="C2151" s="47"/>
      <c r="D2151" s="29"/>
      <c r="E2151" s="36"/>
      <c r="F2151" s="48"/>
      <c r="G2151" s="48"/>
      <c r="H2151" s="48"/>
      <c r="I2151" s="49"/>
      <c r="J2151" s="49"/>
      <c r="K2151" s="50"/>
      <c r="L2151" s="51"/>
      <c r="M2151" s="51"/>
      <c r="N2151" s="48"/>
      <c r="O2151" s="48"/>
      <c r="P2151" s="48"/>
      <c r="Q2151" s="48"/>
      <c r="R2151" s="48"/>
      <c r="S2151" s="48"/>
      <c r="T2151" s="48"/>
      <c r="U2151" s="48"/>
      <c r="V2151" s="48"/>
      <c r="W2151" s="48"/>
      <c r="X2151" s="48"/>
      <c r="Y2151" s="48"/>
      <c r="Z2151" s="48"/>
      <c r="AA2151" s="49"/>
      <c r="AB2151" s="29"/>
      <c r="AD2151" s="48"/>
      <c r="AE2151" s="48"/>
    </row>
    <row r="2152" spans="1:31" s="7" customFormat="1" x14ac:dyDescent="0.25">
      <c r="A2152" s="29"/>
      <c r="B2152" s="46"/>
      <c r="C2152" s="47"/>
      <c r="D2152" s="29"/>
      <c r="E2152" s="36"/>
      <c r="F2152" s="48"/>
      <c r="G2152" s="48"/>
      <c r="H2152" s="48"/>
      <c r="I2152" s="49"/>
      <c r="J2152" s="49"/>
      <c r="K2152" s="50"/>
      <c r="L2152" s="51"/>
      <c r="M2152" s="51"/>
      <c r="N2152" s="48"/>
      <c r="O2152" s="48"/>
      <c r="P2152" s="48"/>
      <c r="Q2152" s="48"/>
      <c r="R2152" s="48"/>
      <c r="S2152" s="48"/>
      <c r="T2152" s="48"/>
      <c r="U2152" s="48"/>
      <c r="V2152" s="48"/>
      <c r="W2152" s="48"/>
      <c r="X2152" s="48"/>
      <c r="Y2152" s="48"/>
      <c r="Z2152" s="48"/>
      <c r="AA2152" s="49"/>
      <c r="AB2152" s="29"/>
      <c r="AD2152" s="48"/>
      <c r="AE2152" s="48"/>
    </row>
    <row r="2153" spans="1:31" s="7" customFormat="1" x14ac:dyDescent="0.25">
      <c r="A2153" s="29"/>
      <c r="B2153" s="46"/>
      <c r="C2153" s="47"/>
      <c r="D2153" s="29"/>
      <c r="E2153" s="36"/>
      <c r="F2153" s="48"/>
      <c r="G2153" s="48"/>
      <c r="H2153" s="48"/>
      <c r="I2153" s="49"/>
      <c r="J2153" s="49"/>
      <c r="K2153" s="50"/>
      <c r="L2153" s="51"/>
      <c r="M2153" s="51"/>
      <c r="N2153" s="48"/>
      <c r="O2153" s="48"/>
      <c r="P2153" s="48"/>
      <c r="Q2153" s="48"/>
      <c r="R2153" s="48"/>
      <c r="S2153" s="48"/>
      <c r="T2153" s="48"/>
      <c r="U2153" s="48"/>
      <c r="V2153" s="48"/>
      <c r="W2153" s="48"/>
      <c r="X2153" s="48"/>
      <c r="Y2153" s="48"/>
      <c r="Z2153" s="48"/>
      <c r="AA2153" s="49"/>
      <c r="AB2153" s="29"/>
      <c r="AD2153" s="48"/>
      <c r="AE2153" s="48"/>
    </row>
    <row r="2161" spans="1:31" s="7" customFormat="1" x14ac:dyDescent="0.25">
      <c r="A2161" s="29"/>
      <c r="B2161" s="46"/>
      <c r="C2161" s="47"/>
      <c r="D2161" s="29"/>
      <c r="E2161" s="36"/>
      <c r="F2161" s="48"/>
      <c r="G2161" s="48"/>
      <c r="H2161" s="48"/>
      <c r="I2161" s="49"/>
      <c r="J2161" s="49"/>
      <c r="K2161" s="50"/>
      <c r="L2161" s="51"/>
      <c r="M2161" s="51"/>
      <c r="N2161" s="48"/>
      <c r="O2161" s="48"/>
      <c r="P2161" s="48"/>
      <c r="Q2161" s="48"/>
      <c r="R2161" s="48"/>
      <c r="S2161" s="48"/>
      <c r="T2161" s="48"/>
      <c r="U2161" s="48"/>
      <c r="V2161" s="48"/>
      <c r="W2161" s="48"/>
      <c r="X2161" s="48"/>
      <c r="Y2161" s="48"/>
      <c r="Z2161" s="48"/>
      <c r="AA2161" s="49"/>
      <c r="AB2161" s="29"/>
      <c r="AD2161" s="48"/>
      <c r="AE2161" s="48"/>
    </row>
    <row r="2162" spans="1:31" s="7" customFormat="1" x14ac:dyDescent="0.25">
      <c r="A2162" s="29"/>
      <c r="B2162" s="46"/>
      <c r="C2162" s="47"/>
      <c r="D2162" s="29"/>
      <c r="E2162" s="36"/>
      <c r="F2162" s="48"/>
      <c r="G2162" s="48"/>
      <c r="H2162" s="48"/>
      <c r="I2162" s="49"/>
      <c r="J2162" s="49"/>
      <c r="K2162" s="50"/>
      <c r="L2162" s="51"/>
      <c r="M2162" s="51"/>
      <c r="N2162" s="48"/>
      <c r="O2162" s="48"/>
      <c r="P2162" s="48"/>
      <c r="Q2162" s="48"/>
      <c r="R2162" s="48"/>
      <c r="S2162" s="48"/>
      <c r="T2162" s="48"/>
      <c r="U2162" s="48"/>
      <c r="V2162" s="48"/>
      <c r="W2162" s="48"/>
      <c r="X2162" s="48"/>
      <c r="Y2162" s="48"/>
      <c r="Z2162" s="48"/>
      <c r="AA2162" s="49"/>
      <c r="AB2162" s="29"/>
      <c r="AD2162" s="48"/>
      <c r="AE2162" s="48"/>
    </row>
    <row r="2163" spans="1:31" s="7" customFormat="1" x14ac:dyDescent="0.25">
      <c r="A2163" s="29"/>
      <c r="B2163" s="46"/>
      <c r="C2163" s="47"/>
      <c r="D2163" s="29"/>
      <c r="E2163" s="36"/>
      <c r="F2163" s="48"/>
      <c r="G2163" s="48"/>
      <c r="H2163" s="48"/>
      <c r="I2163" s="49"/>
      <c r="J2163" s="49"/>
      <c r="K2163" s="50"/>
      <c r="L2163" s="51"/>
      <c r="M2163" s="51"/>
      <c r="N2163" s="48"/>
      <c r="O2163" s="48"/>
      <c r="P2163" s="48"/>
      <c r="Q2163" s="48"/>
      <c r="R2163" s="48"/>
      <c r="S2163" s="48"/>
      <c r="T2163" s="48"/>
      <c r="U2163" s="48"/>
      <c r="V2163" s="48"/>
      <c r="W2163" s="48"/>
      <c r="X2163" s="48"/>
      <c r="Y2163" s="48"/>
      <c r="Z2163" s="48"/>
      <c r="AA2163" s="49"/>
      <c r="AB2163" s="29"/>
      <c r="AD2163" s="48"/>
      <c r="AE2163" s="48"/>
    </row>
    <row r="2164" spans="1:31" s="7" customFormat="1" x14ac:dyDescent="0.25">
      <c r="A2164" s="29"/>
      <c r="B2164" s="46"/>
      <c r="C2164" s="47"/>
      <c r="D2164" s="29"/>
      <c r="E2164" s="36"/>
      <c r="F2164" s="48"/>
      <c r="G2164" s="48"/>
      <c r="H2164" s="48"/>
      <c r="I2164" s="49"/>
      <c r="J2164" s="49"/>
      <c r="K2164" s="50"/>
      <c r="L2164" s="51"/>
      <c r="M2164" s="51"/>
      <c r="N2164" s="48"/>
      <c r="O2164" s="48"/>
      <c r="P2164" s="48"/>
      <c r="Q2164" s="48"/>
      <c r="R2164" s="48"/>
      <c r="S2164" s="48"/>
      <c r="T2164" s="48"/>
      <c r="U2164" s="48"/>
      <c r="V2164" s="48"/>
      <c r="W2164" s="48"/>
      <c r="X2164" s="48"/>
      <c r="Y2164" s="48"/>
      <c r="Z2164" s="48"/>
      <c r="AA2164" s="49"/>
      <c r="AB2164" s="29"/>
      <c r="AD2164" s="48"/>
      <c r="AE2164" s="48"/>
    </row>
    <row r="2165" spans="1:31" s="7" customFormat="1" x14ac:dyDescent="0.25">
      <c r="A2165" s="29"/>
      <c r="B2165" s="46"/>
      <c r="C2165" s="47"/>
      <c r="D2165" s="29"/>
      <c r="E2165" s="36"/>
      <c r="F2165" s="48"/>
      <c r="G2165" s="48"/>
      <c r="H2165" s="48"/>
      <c r="I2165" s="49"/>
      <c r="J2165" s="49"/>
      <c r="K2165" s="50"/>
      <c r="L2165" s="51"/>
      <c r="M2165" s="51"/>
      <c r="N2165" s="48"/>
      <c r="O2165" s="48"/>
      <c r="P2165" s="48"/>
      <c r="Q2165" s="48"/>
      <c r="R2165" s="48"/>
      <c r="S2165" s="48"/>
      <c r="T2165" s="48"/>
      <c r="U2165" s="48"/>
      <c r="V2165" s="48"/>
      <c r="W2165" s="48"/>
      <c r="X2165" s="48"/>
      <c r="Y2165" s="48"/>
      <c r="Z2165" s="48"/>
      <c r="AA2165" s="49"/>
      <c r="AB2165" s="29"/>
      <c r="AD2165" s="48"/>
      <c r="AE2165" s="48"/>
    </row>
    <row r="2166" spans="1:31" s="7" customFormat="1" x14ac:dyDescent="0.25">
      <c r="A2166" s="29"/>
      <c r="B2166" s="46"/>
      <c r="C2166" s="47"/>
      <c r="D2166" s="29"/>
      <c r="E2166" s="36"/>
      <c r="F2166" s="48"/>
      <c r="G2166" s="48"/>
      <c r="H2166" s="48"/>
      <c r="I2166" s="49"/>
      <c r="J2166" s="49"/>
      <c r="K2166" s="50"/>
      <c r="L2166" s="51"/>
      <c r="M2166" s="51"/>
      <c r="N2166" s="48"/>
      <c r="O2166" s="48"/>
      <c r="P2166" s="48"/>
      <c r="Q2166" s="48"/>
      <c r="R2166" s="48"/>
      <c r="S2166" s="48"/>
      <c r="T2166" s="48"/>
      <c r="U2166" s="48"/>
      <c r="V2166" s="48"/>
      <c r="W2166" s="48"/>
      <c r="X2166" s="48"/>
      <c r="Y2166" s="48"/>
      <c r="Z2166" s="48"/>
      <c r="AA2166" s="49"/>
      <c r="AB2166" s="29"/>
      <c r="AD2166" s="48"/>
      <c r="AE2166" s="48"/>
    </row>
    <row r="2389" spans="1:31" s="7" customFormat="1" x14ac:dyDescent="0.25">
      <c r="A2389" s="29"/>
      <c r="B2389" s="46"/>
      <c r="C2389" s="47"/>
      <c r="D2389" s="29"/>
      <c r="E2389" s="36"/>
      <c r="F2389" s="48"/>
      <c r="G2389" s="48"/>
      <c r="H2389" s="48"/>
      <c r="I2389" s="49"/>
      <c r="J2389" s="49"/>
      <c r="K2389" s="50"/>
      <c r="L2389" s="51"/>
      <c r="M2389" s="51"/>
      <c r="N2389" s="48"/>
      <c r="O2389" s="48"/>
      <c r="P2389" s="48"/>
      <c r="Q2389" s="48"/>
      <c r="R2389" s="48"/>
      <c r="S2389" s="48"/>
      <c r="T2389" s="48"/>
      <c r="U2389" s="48"/>
      <c r="V2389" s="48"/>
      <c r="W2389" s="48"/>
      <c r="X2389" s="48"/>
      <c r="Y2389" s="48"/>
      <c r="Z2389" s="48"/>
      <c r="AA2389" s="49"/>
      <c r="AB2389" s="29"/>
      <c r="AD2389" s="48"/>
      <c r="AE2389" s="48"/>
    </row>
    <row r="2390" spans="1:31" s="49" customFormat="1" x14ac:dyDescent="0.25">
      <c r="A2390" s="29"/>
      <c r="B2390" s="46"/>
      <c r="C2390" s="47"/>
      <c r="D2390" s="29"/>
      <c r="E2390" s="36"/>
      <c r="F2390" s="48"/>
      <c r="G2390" s="48"/>
      <c r="H2390" s="48"/>
      <c r="K2390" s="50"/>
      <c r="L2390" s="51"/>
      <c r="M2390" s="51"/>
      <c r="N2390" s="48"/>
      <c r="O2390" s="48"/>
      <c r="P2390" s="48"/>
      <c r="Q2390" s="48"/>
      <c r="R2390" s="48"/>
      <c r="S2390" s="48"/>
      <c r="T2390" s="48"/>
      <c r="U2390" s="48"/>
      <c r="V2390" s="48"/>
      <c r="W2390" s="48"/>
      <c r="X2390" s="48"/>
      <c r="Y2390" s="48"/>
      <c r="Z2390" s="48"/>
      <c r="AB2390" s="29"/>
      <c r="AD2390" s="48"/>
      <c r="AE2390" s="48"/>
    </row>
    <row r="2397" spans="1:31" s="49" customFormat="1" x14ac:dyDescent="0.25">
      <c r="A2397" s="29"/>
      <c r="B2397" s="46"/>
      <c r="C2397" s="47"/>
      <c r="D2397" s="29"/>
      <c r="E2397" s="36"/>
      <c r="F2397" s="48"/>
      <c r="G2397" s="48"/>
      <c r="H2397" s="48"/>
      <c r="K2397" s="50"/>
      <c r="L2397" s="51"/>
      <c r="M2397" s="51"/>
      <c r="N2397" s="48"/>
      <c r="O2397" s="48"/>
      <c r="P2397" s="48"/>
      <c r="Q2397" s="48"/>
      <c r="R2397" s="48"/>
      <c r="S2397" s="48"/>
      <c r="T2397" s="48"/>
      <c r="U2397" s="48"/>
      <c r="V2397" s="48"/>
      <c r="W2397" s="48"/>
      <c r="X2397" s="48"/>
      <c r="Y2397" s="48"/>
      <c r="Z2397" s="48"/>
      <c r="AB2397" s="29"/>
      <c r="AD2397" s="48"/>
      <c r="AE2397" s="48"/>
    </row>
    <row r="2398" spans="1:31" s="49" customFormat="1" x14ac:dyDescent="0.25">
      <c r="A2398" s="29"/>
      <c r="B2398" s="46"/>
      <c r="C2398" s="47"/>
      <c r="D2398" s="29"/>
      <c r="E2398" s="36"/>
      <c r="F2398" s="48"/>
      <c r="G2398" s="48"/>
      <c r="H2398" s="48"/>
      <c r="K2398" s="50"/>
      <c r="L2398" s="51"/>
      <c r="M2398" s="51"/>
      <c r="N2398" s="48"/>
      <c r="O2398" s="48"/>
      <c r="P2398" s="48"/>
      <c r="Q2398" s="48"/>
      <c r="R2398" s="48"/>
      <c r="S2398" s="48"/>
      <c r="T2398" s="48"/>
      <c r="U2398" s="48"/>
      <c r="V2398" s="48"/>
      <c r="W2398" s="48"/>
      <c r="X2398" s="48"/>
      <c r="Y2398" s="48"/>
      <c r="Z2398" s="48"/>
      <c r="AB2398" s="29"/>
      <c r="AD2398" s="48"/>
      <c r="AE2398" s="48"/>
    </row>
    <row r="2399" spans="1:31" s="49" customFormat="1" x14ac:dyDescent="0.25">
      <c r="A2399" s="29"/>
      <c r="B2399" s="46"/>
      <c r="C2399" s="47"/>
      <c r="D2399" s="29"/>
      <c r="E2399" s="36"/>
      <c r="F2399" s="48"/>
      <c r="G2399" s="48"/>
      <c r="H2399" s="48"/>
      <c r="K2399" s="50"/>
      <c r="L2399" s="51"/>
      <c r="M2399" s="51"/>
      <c r="N2399" s="48"/>
      <c r="O2399" s="48"/>
      <c r="P2399" s="48"/>
      <c r="Q2399" s="48"/>
      <c r="R2399" s="48"/>
      <c r="S2399" s="48"/>
      <c r="T2399" s="48"/>
      <c r="U2399" s="48"/>
      <c r="V2399" s="48"/>
      <c r="W2399" s="48"/>
      <c r="X2399" s="48"/>
      <c r="Y2399" s="48"/>
      <c r="Z2399" s="48"/>
      <c r="AB2399" s="29"/>
      <c r="AD2399" s="48"/>
      <c r="AE2399" s="48"/>
    </row>
    <row r="2506" spans="1:31" s="7" customFormat="1" x14ac:dyDescent="0.25">
      <c r="A2506" s="29"/>
      <c r="B2506" s="46"/>
      <c r="C2506" s="47"/>
      <c r="D2506" s="29"/>
      <c r="E2506" s="36"/>
      <c r="F2506" s="48"/>
      <c r="G2506" s="48"/>
      <c r="H2506" s="48"/>
      <c r="I2506" s="49"/>
      <c r="J2506" s="49"/>
      <c r="K2506" s="50"/>
      <c r="L2506" s="51"/>
      <c r="M2506" s="51"/>
      <c r="N2506" s="48"/>
      <c r="O2506" s="48"/>
      <c r="P2506" s="48"/>
      <c r="Q2506" s="48"/>
      <c r="R2506" s="48"/>
      <c r="S2506" s="48"/>
      <c r="T2506" s="48"/>
      <c r="U2506" s="48"/>
      <c r="V2506" s="48"/>
      <c r="W2506" s="48"/>
      <c r="X2506" s="48"/>
      <c r="Y2506" s="48"/>
      <c r="Z2506" s="48"/>
      <c r="AA2506" s="49"/>
      <c r="AB2506" s="29"/>
      <c r="AD2506" s="48"/>
      <c r="AE2506" s="48"/>
    </row>
    <row r="2507" spans="1:31" s="7" customFormat="1" x14ac:dyDescent="0.25">
      <c r="A2507" s="29"/>
      <c r="B2507" s="46"/>
      <c r="C2507" s="47"/>
      <c r="D2507" s="29"/>
      <c r="E2507" s="36"/>
      <c r="F2507" s="48"/>
      <c r="G2507" s="48"/>
      <c r="H2507" s="48"/>
      <c r="I2507" s="49"/>
      <c r="J2507" s="49"/>
      <c r="K2507" s="50"/>
      <c r="L2507" s="51"/>
      <c r="M2507" s="51"/>
      <c r="N2507" s="48"/>
      <c r="O2507" s="48"/>
      <c r="P2507" s="48"/>
      <c r="Q2507" s="48"/>
      <c r="R2507" s="48"/>
      <c r="S2507" s="48"/>
      <c r="T2507" s="48"/>
      <c r="U2507" s="48"/>
      <c r="V2507" s="48"/>
      <c r="W2507" s="48"/>
      <c r="X2507" s="48"/>
      <c r="Y2507" s="48"/>
      <c r="Z2507" s="48"/>
      <c r="AA2507" s="49"/>
      <c r="AB2507" s="29"/>
      <c r="AD2507" s="48"/>
      <c r="AE2507" s="48"/>
    </row>
    <row r="2515" spans="1:31" s="7" customFormat="1" x14ac:dyDescent="0.25">
      <c r="A2515" s="29"/>
      <c r="B2515" s="46"/>
      <c r="C2515" s="47"/>
      <c r="D2515" s="29"/>
      <c r="E2515" s="36"/>
      <c r="F2515" s="48"/>
      <c r="G2515" s="48"/>
      <c r="H2515" s="48"/>
      <c r="I2515" s="49"/>
      <c r="J2515" s="49"/>
      <c r="K2515" s="50"/>
      <c r="L2515" s="51"/>
      <c r="M2515" s="51"/>
      <c r="N2515" s="48"/>
      <c r="O2515" s="48"/>
      <c r="P2515" s="48"/>
      <c r="Q2515" s="48"/>
      <c r="R2515" s="48"/>
      <c r="S2515" s="48"/>
      <c r="T2515" s="48"/>
      <c r="U2515" s="48"/>
      <c r="V2515" s="48"/>
      <c r="W2515" s="48"/>
      <c r="X2515" s="48"/>
      <c r="Y2515" s="48"/>
      <c r="Z2515" s="48"/>
      <c r="AA2515" s="49"/>
      <c r="AB2515" s="29"/>
      <c r="AD2515" s="48"/>
      <c r="AE2515" s="48"/>
    </row>
    <row r="2516" spans="1:31" s="7" customFormat="1" x14ac:dyDescent="0.25">
      <c r="A2516" s="29"/>
      <c r="B2516" s="46"/>
      <c r="C2516" s="47"/>
      <c r="D2516" s="29"/>
      <c r="E2516" s="36"/>
      <c r="F2516" s="48"/>
      <c r="G2516" s="48"/>
      <c r="H2516" s="48"/>
      <c r="I2516" s="49"/>
      <c r="J2516" s="49"/>
      <c r="K2516" s="50"/>
      <c r="L2516" s="51"/>
      <c r="M2516" s="51"/>
      <c r="N2516" s="48"/>
      <c r="O2516" s="48"/>
      <c r="P2516" s="48"/>
      <c r="Q2516" s="48"/>
      <c r="R2516" s="48"/>
      <c r="S2516" s="48"/>
      <c r="T2516" s="48"/>
      <c r="U2516" s="48"/>
      <c r="V2516" s="48"/>
      <c r="W2516" s="48"/>
      <c r="X2516" s="48"/>
      <c r="Y2516" s="48"/>
      <c r="Z2516" s="48"/>
      <c r="AA2516" s="49"/>
      <c r="AB2516" s="29"/>
      <c r="AD2516" s="48"/>
      <c r="AE2516" s="48"/>
    </row>
    <row r="3026" spans="1:31" s="7" customFormat="1" x14ac:dyDescent="0.25">
      <c r="A3026" s="29"/>
      <c r="B3026" s="46"/>
      <c r="C3026" s="47"/>
      <c r="D3026" s="29"/>
      <c r="E3026" s="36"/>
      <c r="F3026" s="48"/>
      <c r="G3026" s="48"/>
      <c r="H3026" s="48"/>
      <c r="I3026" s="49"/>
      <c r="J3026" s="49"/>
      <c r="K3026" s="50"/>
      <c r="L3026" s="51"/>
      <c r="M3026" s="51"/>
      <c r="N3026" s="48"/>
      <c r="O3026" s="48"/>
      <c r="P3026" s="48"/>
      <c r="Q3026" s="48"/>
      <c r="R3026" s="48"/>
      <c r="S3026" s="48"/>
      <c r="T3026" s="48"/>
      <c r="U3026" s="48"/>
      <c r="V3026" s="48"/>
      <c r="W3026" s="48"/>
      <c r="X3026" s="48"/>
      <c r="Y3026" s="48"/>
      <c r="Z3026" s="48"/>
      <c r="AA3026" s="49"/>
      <c r="AB3026" s="29"/>
      <c r="AD3026" s="48"/>
      <c r="AE3026" s="48"/>
    </row>
    <row r="3027" spans="1:31" s="7" customFormat="1" x14ac:dyDescent="0.25">
      <c r="A3027" s="29"/>
      <c r="B3027" s="46"/>
      <c r="C3027" s="47"/>
      <c r="D3027" s="29"/>
      <c r="E3027" s="36"/>
      <c r="F3027" s="48"/>
      <c r="G3027" s="48"/>
      <c r="H3027" s="48"/>
      <c r="I3027" s="49"/>
      <c r="J3027" s="49"/>
      <c r="K3027" s="50"/>
      <c r="L3027" s="51"/>
      <c r="M3027" s="51"/>
      <c r="N3027" s="48"/>
      <c r="O3027" s="48"/>
      <c r="P3027" s="48"/>
      <c r="Q3027" s="48"/>
      <c r="R3027" s="48"/>
      <c r="S3027" s="48"/>
      <c r="T3027" s="48"/>
      <c r="U3027" s="48"/>
      <c r="V3027" s="48"/>
      <c r="W3027" s="48"/>
      <c r="X3027" s="48"/>
      <c r="Y3027" s="48"/>
      <c r="Z3027" s="48"/>
      <c r="AA3027" s="49"/>
      <c r="AB3027" s="29"/>
      <c r="AD3027" s="48"/>
      <c r="AE3027" s="48"/>
    </row>
    <row r="3028" spans="1:31" s="7" customFormat="1" x14ac:dyDescent="0.25">
      <c r="A3028" s="29"/>
      <c r="B3028" s="46"/>
      <c r="C3028" s="47"/>
      <c r="D3028" s="29"/>
      <c r="E3028" s="36"/>
      <c r="F3028" s="48"/>
      <c r="G3028" s="48"/>
      <c r="H3028" s="48"/>
      <c r="I3028" s="49"/>
      <c r="J3028" s="49"/>
      <c r="K3028" s="50"/>
      <c r="L3028" s="51"/>
      <c r="M3028" s="51"/>
      <c r="N3028" s="48"/>
      <c r="O3028" s="48"/>
      <c r="P3028" s="48"/>
      <c r="Q3028" s="48"/>
      <c r="R3028" s="48"/>
      <c r="S3028" s="48"/>
      <c r="T3028" s="48"/>
      <c r="U3028" s="48"/>
      <c r="V3028" s="48"/>
      <c r="W3028" s="48"/>
      <c r="X3028" s="48"/>
      <c r="Y3028" s="48"/>
      <c r="Z3028" s="48"/>
      <c r="AA3028" s="49"/>
      <c r="AB3028" s="29"/>
      <c r="AD3028" s="48"/>
      <c r="AE3028" s="48"/>
    </row>
    <row r="3029" spans="1:31" s="7" customFormat="1" x14ac:dyDescent="0.25">
      <c r="A3029" s="29"/>
      <c r="B3029" s="46"/>
      <c r="C3029" s="47"/>
      <c r="D3029" s="29"/>
      <c r="E3029" s="36"/>
      <c r="F3029" s="48"/>
      <c r="G3029" s="48"/>
      <c r="H3029" s="48"/>
      <c r="I3029" s="49"/>
      <c r="J3029" s="49"/>
      <c r="K3029" s="50"/>
      <c r="L3029" s="51"/>
      <c r="M3029" s="51"/>
      <c r="N3029" s="48"/>
      <c r="O3029" s="48"/>
      <c r="P3029" s="48"/>
      <c r="Q3029" s="48"/>
      <c r="R3029" s="48"/>
      <c r="S3029" s="48"/>
      <c r="T3029" s="48"/>
      <c r="U3029" s="48"/>
      <c r="V3029" s="48"/>
      <c r="W3029" s="48"/>
      <c r="X3029" s="48"/>
      <c r="Y3029" s="48"/>
      <c r="Z3029" s="48"/>
      <c r="AA3029" s="49"/>
      <c r="AB3029" s="29"/>
      <c r="AD3029" s="48"/>
      <c r="AE3029" s="48"/>
    </row>
    <row r="3036" spans="1:31" s="7" customFormat="1" x14ac:dyDescent="0.25">
      <c r="A3036" s="29"/>
      <c r="B3036" s="46"/>
      <c r="C3036" s="47"/>
      <c r="D3036" s="29"/>
      <c r="E3036" s="36"/>
      <c r="F3036" s="48"/>
      <c r="G3036" s="48"/>
      <c r="H3036" s="48"/>
      <c r="I3036" s="49"/>
      <c r="J3036" s="49"/>
      <c r="K3036" s="50"/>
      <c r="L3036" s="51"/>
      <c r="M3036" s="51"/>
      <c r="N3036" s="48"/>
      <c r="O3036" s="48"/>
      <c r="P3036" s="48"/>
      <c r="Q3036" s="48"/>
      <c r="R3036" s="48"/>
      <c r="S3036" s="48"/>
      <c r="T3036" s="48"/>
      <c r="U3036" s="48"/>
      <c r="V3036" s="48"/>
      <c r="W3036" s="48"/>
      <c r="X3036" s="48"/>
      <c r="Y3036" s="48"/>
      <c r="Z3036" s="48"/>
      <c r="AA3036" s="49"/>
      <c r="AB3036" s="29"/>
      <c r="AD3036" s="48"/>
      <c r="AE3036" s="48"/>
    </row>
    <row r="3037" spans="1:31" s="7" customFormat="1" x14ac:dyDescent="0.25">
      <c r="A3037" s="29"/>
      <c r="B3037" s="46"/>
      <c r="C3037" s="47"/>
      <c r="D3037" s="29"/>
      <c r="E3037" s="36"/>
      <c r="F3037" s="48"/>
      <c r="G3037" s="48"/>
      <c r="H3037" s="48"/>
      <c r="I3037" s="49"/>
      <c r="J3037" s="49"/>
      <c r="K3037" s="50"/>
      <c r="L3037" s="51"/>
      <c r="M3037" s="51"/>
      <c r="N3037" s="48"/>
      <c r="O3037" s="48"/>
      <c r="P3037" s="48"/>
      <c r="Q3037" s="48"/>
      <c r="R3037" s="48"/>
      <c r="S3037" s="48"/>
      <c r="T3037" s="48"/>
      <c r="U3037" s="48"/>
      <c r="V3037" s="48"/>
      <c r="W3037" s="48"/>
      <c r="X3037" s="48"/>
      <c r="Y3037" s="48"/>
      <c r="Z3037" s="48"/>
      <c r="AA3037" s="49"/>
      <c r="AB3037" s="29"/>
      <c r="AD3037" s="48"/>
      <c r="AE3037" s="48"/>
    </row>
    <row r="3038" spans="1:31" s="7" customFormat="1" x14ac:dyDescent="0.25">
      <c r="A3038" s="29"/>
      <c r="B3038" s="46"/>
      <c r="C3038" s="47"/>
      <c r="D3038" s="29"/>
      <c r="E3038" s="36"/>
      <c r="F3038" s="48"/>
      <c r="G3038" s="48"/>
      <c r="H3038" s="48"/>
      <c r="I3038" s="49"/>
      <c r="J3038" s="49"/>
      <c r="K3038" s="50"/>
      <c r="L3038" s="51"/>
      <c r="M3038" s="51"/>
      <c r="N3038" s="48"/>
      <c r="O3038" s="48"/>
      <c r="P3038" s="48"/>
      <c r="Q3038" s="48"/>
      <c r="R3038" s="48"/>
      <c r="S3038" s="48"/>
      <c r="T3038" s="48"/>
      <c r="U3038" s="48"/>
      <c r="V3038" s="48"/>
      <c r="W3038" s="48"/>
      <c r="X3038" s="48"/>
      <c r="Y3038" s="48"/>
      <c r="Z3038" s="48"/>
      <c r="AA3038" s="49"/>
      <c r="AB3038" s="29"/>
      <c r="AD3038" s="48"/>
      <c r="AE3038" s="48"/>
    </row>
    <row r="3040" spans="1:31" s="7" customFormat="1" x14ac:dyDescent="0.25">
      <c r="A3040" s="29"/>
      <c r="B3040" s="46"/>
      <c r="C3040" s="47"/>
      <c r="D3040" s="29"/>
      <c r="E3040" s="36"/>
      <c r="F3040" s="48"/>
      <c r="G3040" s="48"/>
      <c r="H3040" s="48"/>
      <c r="I3040" s="49"/>
      <c r="J3040" s="49"/>
      <c r="K3040" s="50"/>
      <c r="L3040" s="51"/>
      <c r="M3040" s="51"/>
      <c r="N3040" s="48"/>
      <c r="O3040" s="48"/>
      <c r="P3040" s="48"/>
      <c r="Q3040" s="48"/>
      <c r="R3040" s="48"/>
      <c r="S3040" s="48"/>
      <c r="T3040" s="48"/>
      <c r="U3040" s="48"/>
      <c r="V3040" s="48"/>
      <c r="W3040" s="48"/>
      <c r="X3040" s="48"/>
      <c r="Y3040" s="48"/>
      <c r="Z3040" s="48"/>
      <c r="AA3040" s="49"/>
      <c r="AB3040" s="29"/>
      <c r="AD3040" s="48"/>
      <c r="AE3040" s="48"/>
    </row>
    <row r="3041" spans="1:31" s="7" customFormat="1" x14ac:dyDescent="0.25">
      <c r="A3041" s="29"/>
      <c r="B3041" s="46"/>
      <c r="C3041" s="47"/>
      <c r="D3041" s="29"/>
      <c r="E3041" s="36"/>
      <c r="F3041" s="48"/>
      <c r="G3041" s="48"/>
      <c r="H3041" s="48"/>
      <c r="I3041" s="49"/>
      <c r="J3041" s="49"/>
      <c r="K3041" s="50"/>
      <c r="L3041" s="51"/>
      <c r="M3041" s="51"/>
      <c r="N3041" s="48"/>
      <c r="O3041" s="48"/>
      <c r="P3041" s="48"/>
      <c r="Q3041" s="48"/>
      <c r="R3041" s="48"/>
      <c r="S3041" s="48"/>
      <c r="T3041" s="48"/>
      <c r="U3041" s="48"/>
      <c r="V3041" s="48"/>
      <c r="W3041" s="48"/>
      <c r="X3041" s="48"/>
      <c r="Y3041" s="48"/>
      <c r="Z3041" s="48"/>
      <c r="AA3041" s="49"/>
      <c r="AB3041" s="29"/>
      <c r="AD3041" s="48"/>
      <c r="AE3041" s="48"/>
    </row>
    <row r="3042" spans="1:31" s="7" customFormat="1" x14ac:dyDescent="0.25">
      <c r="A3042" s="29"/>
      <c r="B3042" s="46"/>
      <c r="C3042" s="47"/>
      <c r="D3042" s="29"/>
      <c r="E3042" s="36"/>
      <c r="F3042" s="48"/>
      <c r="G3042" s="48"/>
      <c r="H3042" s="48"/>
      <c r="I3042" s="49"/>
      <c r="J3042" s="49"/>
      <c r="K3042" s="50"/>
      <c r="L3042" s="51"/>
      <c r="M3042" s="51"/>
      <c r="N3042" s="48"/>
      <c r="O3042" s="48"/>
      <c r="P3042" s="48"/>
      <c r="Q3042" s="48"/>
      <c r="R3042" s="48"/>
      <c r="S3042" s="48"/>
      <c r="T3042" s="48"/>
      <c r="U3042" s="48"/>
      <c r="V3042" s="48"/>
      <c r="W3042" s="48"/>
      <c r="X3042" s="48"/>
      <c r="Y3042" s="48"/>
      <c r="Z3042" s="48"/>
      <c r="AA3042" s="49"/>
      <c r="AB3042" s="29"/>
      <c r="AD3042" s="48"/>
      <c r="AE3042" s="48"/>
    </row>
    <row r="3043" spans="1:31" s="7" customFormat="1" x14ac:dyDescent="0.25">
      <c r="A3043" s="29"/>
      <c r="B3043" s="46"/>
      <c r="C3043" s="47"/>
      <c r="D3043" s="29"/>
      <c r="E3043" s="36"/>
      <c r="F3043" s="48"/>
      <c r="G3043" s="48"/>
      <c r="H3043" s="48"/>
      <c r="I3043" s="49"/>
      <c r="J3043" s="49"/>
      <c r="K3043" s="50"/>
      <c r="L3043" s="51"/>
      <c r="M3043" s="51"/>
      <c r="N3043" s="48"/>
      <c r="O3043" s="48"/>
      <c r="P3043" s="48"/>
      <c r="Q3043" s="48"/>
      <c r="R3043" s="48"/>
      <c r="S3043" s="48"/>
      <c r="T3043" s="48"/>
      <c r="U3043" s="48"/>
      <c r="V3043" s="48"/>
      <c r="W3043" s="48"/>
      <c r="X3043" s="48"/>
      <c r="Y3043" s="48"/>
      <c r="Z3043" s="48"/>
      <c r="AA3043" s="49"/>
      <c r="AB3043" s="29"/>
      <c r="AD3043" s="48"/>
      <c r="AE3043" s="48"/>
    </row>
    <row r="3286" spans="1:31" s="53" customFormat="1" x14ac:dyDescent="0.25">
      <c r="A3286" s="29"/>
      <c r="B3286" s="46"/>
      <c r="C3286" s="47"/>
      <c r="D3286" s="29"/>
      <c r="E3286" s="36"/>
      <c r="F3286" s="48"/>
      <c r="G3286" s="48"/>
      <c r="H3286" s="48"/>
      <c r="I3286" s="49"/>
      <c r="J3286" s="49"/>
      <c r="K3286" s="50"/>
      <c r="L3286" s="51"/>
      <c r="M3286" s="51"/>
      <c r="N3286" s="48"/>
      <c r="O3286" s="48"/>
      <c r="P3286" s="48"/>
      <c r="Q3286" s="48"/>
      <c r="R3286" s="48"/>
      <c r="S3286" s="48"/>
      <c r="T3286" s="48"/>
      <c r="U3286" s="48"/>
      <c r="V3286" s="48"/>
      <c r="W3286" s="48"/>
      <c r="X3286" s="48"/>
      <c r="Y3286" s="48"/>
      <c r="Z3286" s="48"/>
      <c r="AA3286" s="49"/>
      <c r="AB3286" s="29"/>
      <c r="AD3286" s="48"/>
      <c r="AE3286" s="48"/>
    </row>
    <row r="3287" spans="1:31" s="53" customFormat="1" x14ac:dyDescent="0.25">
      <c r="A3287" s="29"/>
      <c r="B3287" s="46"/>
      <c r="C3287" s="47"/>
      <c r="D3287" s="29"/>
      <c r="E3287" s="36"/>
      <c r="F3287" s="48"/>
      <c r="G3287" s="48"/>
      <c r="H3287" s="48"/>
      <c r="I3287" s="49"/>
      <c r="J3287" s="49"/>
      <c r="K3287" s="50"/>
      <c r="L3287" s="51"/>
      <c r="M3287" s="51"/>
      <c r="N3287" s="48"/>
      <c r="O3287" s="48"/>
      <c r="P3287" s="48"/>
      <c r="Q3287" s="48"/>
      <c r="R3287" s="48"/>
      <c r="S3287" s="48"/>
      <c r="T3287" s="48"/>
      <c r="U3287" s="48"/>
      <c r="V3287" s="48"/>
      <c r="W3287" s="48"/>
      <c r="X3287" s="48"/>
      <c r="Y3287" s="48"/>
      <c r="Z3287" s="48"/>
      <c r="AA3287" s="49"/>
      <c r="AB3287" s="29"/>
      <c r="AD3287" s="48"/>
      <c r="AE3287" s="48"/>
    </row>
    <row r="3288" spans="1:31" s="53" customFormat="1" x14ac:dyDescent="0.25">
      <c r="A3288" s="29"/>
      <c r="B3288" s="46"/>
      <c r="C3288" s="47"/>
      <c r="D3288" s="29"/>
      <c r="E3288" s="36"/>
      <c r="F3288" s="48"/>
      <c r="G3288" s="48"/>
      <c r="H3288" s="48"/>
      <c r="I3288" s="49"/>
      <c r="J3288" s="49"/>
      <c r="K3288" s="50"/>
      <c r="L3288" s="51"/>
      <c r="M3288" s="51"/>
      <c r="N3288" s="48"/>
      <c r="O3288" s="48"/>
      <c r="P3288" s="48"/>
      <c r="Q3288" s="48"/>
      <c r="R3288" s="48"/>
      <c r="S3288" s="48"/>
      <c r="T3288" s="48"/>
      <c r="U3288" s="48"/>
      <c r="V3288" s="48"/>
      <c r="W3288" s="48"/>
      <c r="X3288" s="48"/>
      <c r="Y3288" s="48"/>
      <c r="Z3288" s="48"/>
      <c r="AA3288" s="49"/>
      <c r="AB3288" s="29"/>
      <c r="AD3288" s="48"/>
      <c r="AE3288" s="48"/>
    </row>
    <row r="3289" spans="1:31" s="53" customFormat="1" x14ac:dyDescent="0.25">
      <c r="A3289" s="29"/>
      <c r="B3289" s="46"/>
      <c r="C3289" s="47"/>
      <c r="D3289" s="29"/>
      <c r="E3289" s="36"/>
      <c r="F3289" s="48"/>
      <c r="G3289" s="48"/>
      <c r="H3289" s="48"/>
      <c r="I3289" s="49"/>
      <c r="J3289" s="49"/>
      <c r="K3289" s="50"/>
      <c r="L3289" s="51"/>
      <c r="M3289" s="51"/>
      <c r="N3289" s="48"/>
      <c r="O3289" s="48"/>
      <c r="P3289" s="48"/>
      <c r="Q3289" s="48"/>
      <c r="R3289" s="48"/>
      <c r="S3289" s="48"/>
      <c r="T3289" s="48"/>
      <c r="U3289" s="48"/>
      <c r="V3289" s="48"/>
      <c r="W3289" s="48"/>
      <c r="X3289" s="48"/>
      <c r="Y3289" s="48"/>
      <c r="Z3289" s="48"/>
      <c r="AA3289" s="49"/>
      <c r="AB3289" s="29"/>
      <c r="AD3289" s="48"/>
      <c r="AE3289" s="48"/>
    </row>
    <row r="3290" spans="1:31" s="53" customFormat="1" x14ac:dyDescent="0.25">
      <c r="A3290" s="29"/>
      <c r="B3290" s="46"/>
      <c r="C3290" s="47"/>
      <c r="D3290" s="29"/>
      <c r="E3290" s="36"/>
      <c r="F3290" s="48"/>
      <c r="G3290" s="48"/>
      <c r="H3290" s="48"/>
      <c r="I3290" s="49"/>
      <c r="J3290" s="49"/>
      <c r="K3290" s="50"/>
      <c r="L3290" s="51"/>
      <c r="M3290" s="51"/>
      <c r="N3290" s="48"/>
      <c r="O3290" s="48"/>
      <c r="P3290" s="48"/>
      <c r="Q3290" s="48"/>
      <c r="R3290" s="48"/>
      <c r="S3290" s="48"/>
      <c r="T3290" s="48"/>
      <c r="U3290" s="48"/>
      <c r="V3290" s="48"/>
      <c r="W3290" s="48"/>
      <c r="X3290" s="48"/>
      <c r="Y3290" s="48"/>
      <c r="Z3290" s="48"/>
      <c r="AA3290" s="49"/>
      <c r="AB3290" s="29"/>
      <c r="AD3290" s="48"/>
      <c r="AE3290" s="48"/>
    </row>
    <row r="3291" spans="1:31" s="53" customFormat="1" x14ac:dyDescent="0.25">
      <c r="A3291" s="29"/>
      <c r="B3291" s="46"/>
      <c r="C3291" s="47"/>
      <c r="D3291" s="29"/>
      <c r="E3291" s="36"/>
      <c r="F3291" s="48"/>
      <c r="G3291" s="48"/>
      <c r="H3291" s="48"/>
      <c r="I3291" s="49"/>
      <c r="J3291" s="49"/>
      <c r="K3291" s="50"/>
      <c r="L3291" s="51"/>
      <c r="M3291" s="51"/>
      <c r="N3291" s="48"/>
      <c r="O3291" s="48"/>
      <c r="P3291" s="48"/>
      <c r="Q3291" s="48"/>
      <c r="R3291" s="48"/>
      <c r="S3291" s="48"/>
      <c r="T3291" s="48"/>
      <c r="U3291" s="48"/>
      <c r="V3291" s="48"/>
      <c r="W3291" s="48"/>
      <c r="X3291" s="48"/>
      <c r="Y3291" s="48"/>
      <c r="Z3291" s="48"/>
      <c r="AA3291" s="49"/>
      <c r="AB3291" s="29"/>
      <c r="AD3291" s="48"/>
      <c r="AE3291" s="48"/>
    </row>
    <row r="3292" spans="1:31" s="53" customFormat="1" x14ac:dyDescent="0.25">
      <c r="A3292" s="29"/>
      <c r="B3292" s="46"/>
      <c r="C3292" s="47"/>
      <c r="D3292" s="29"/>
      <c r="E3292" s="36"/>
      <c r="F3292" s="48"/>
      <c r="G3292" s="48"/>
      <c r="H3292" s="48"/>
      <c r="I3292" s="49"/>
      <c r="J3292" s="49"/>
      <c r="K3292" s="50"/>
      <c r="L3292" s="51"/>
      <c r="M3292" s="51"/>
      <c r="N3292" s="48"/>
      <c r="O3292" s="48"/>
      <c r="P3292" s="48"/>
      <c r="Q3292" s="48"/>
      <c r="R3292" s="48"/>
      <c r="S3292" s="48"/>
      <c r="T3292" s="48"/>
      <c r="U3292" s="48"/>
      <c r="V3292" s="48"/>
      <c r="W3292" s="48"/>
      <c r="X3292" s="48"/>
      <c r="Y3292" s="48"/>
      <c r="Z3292" s="48"/>
      <c r="AA3292" s="49"/>
      <c r="AB3292" s="29"/>
      <c r="AD3292" s="48"/>
      <c r="AE3292" s="48"/>
    </row>
    <row r="3293" spans="1:31" s="53" customFormat="1" x14ac:dyDescent="0.25">
      <c r="A3293" s="29"/>
      <c r="B3293" s="46"/>
      <c r="C3293" s="47"/>
      <c r="D3293" s="29"/>
      <c r="E3293" s="36"/>
      <c r="F3293" s="48"/>
      <c r="G3293" s="48"/>
      <c r="H3293" s="48"/>
      <c r="I3293" s="49"/>
      <c r="J3293" s="49"/>
      <c r="K3293" s="50"/>
      <c r="L3293" s="51"/>
      <c r="M3293" s="51"/>
      <c r="N3293" s="48"/>
      <c r="O3293" s="48"/>
      <c r="P3293" s="48"/>
      <c r="Q3293" s="48"/>
      <c r="R3293" s="48"/>
      <c r="S3293" s="48"/>
      <c r="T3293" s="48"/>
      <c r="U3293" s="48"/>
      <c r="V3293" s="48"/>
      <c r="W3293" s="48"/>
      <c r="X3293" s="48"/>
      <c r="Y3293" s="48"/>
      <c r="Z3293" s="48"/>
      <c r="AA3293" s="49"/>
      <c r="AB3293" s="29"/>
      <c r="AD3293" s="48"/>
      <c r="AE3293" s="48"/>
    </row>
    <row r="3294" spans="1:31" s="53" customFormat="1" x14ac:dyDescent="0.25">
      <c r="A3294" s="29"/>
      <c r="B3294" s="46"/>
      <c r="C3294" s="47"/>
      <c r="D3294" s="29"/>
      <c r="E3294" s="36"/>
      <c r="F3294" s="48"/>
      <c r="G3294" s="48"/>
      <c r="H3294" s="48"/>
      <c r="I3294" s="49"/>
      <c r="J3294" s="49"/>
      <c r="K3294" s="50"/>
      <c r="L3294" s="51"/>
      <c r="M3294" s="51"/>
      <c r="N3294" s="48"/>
      <c r="O3294" s="48"/>
      <c r="P3294" s="48"/>
      <c r="Q3294" s="48"/>
      <c r="R3294" s="48"/>
      <c r="S3294" s="48"/>
      <c r="T3294" s="48"/>
      <c r="U3294" s="48"/>
      <c r="V3294" s="48"/>
      <c r="W3294" s="48"/>
      <c r="X3294" s="48"/>
      <c r="Y3294" s="48"/>
      <c r="Z3294" s="48"/>
      <c r="AA3294" s="49"/>
      <c r="AB3294" s="29"/>
      <c r="AD3294" s="48"/>
      <c r="AE3294" s="48"/>
    </row>
    <row r="3295" spans="1:31" s="53" customFormat="1" x14ac:dyDescent="0.25">
      <c r="A3295" s="29"/>
      <c r="B3295" s="46"/>
      <c r="C3295" s="47"/>
      <c r="D3295" s="29"/>
      <c r="E3295" s="36"/>
      <c r="F3295" s="48"/>
      <c r="G3295" s="48"/>
      <c r="H3295" s="48"/>
      <c r="I3295" s="49"/>
      <c r="J3295" s="49"/>
      <c r="K3295" s="50"/>
      <c r="L3295" s="51"/>
      <c r="M3295" s="51"/>
      <c r="N3295" s="48"/>
      <c r="O3295" s="48"/>
      <c r="P3295" s="48"/>
      <c r="Q3295" s="48"/>
      <c r="R3295" s="48"/>
      <c r="S3295" s="48"/>
      <c r="T3295" s="48"/>
      <c r="U3295" s="48"/>
      <c r="V3295" s="48"/>
      <c r="W3295" s="48"/>
      <c r="X3295" s="48"/>
      <c r="Y3295" s="48"/>
      <c r="Z3295" s="48"/>
      <c r="AA3295" s="49"/>
      <c r="AB3295" s="29"/>
      <c r="AD3295" s="48"/>
      <c r="AE3295" s="48"/>
    </row>
    <row r="3296" spans="1:31" s="53" customFormat="1" x14ac:dyDescent="0.25">
      <c r="A3296" s="29"/>
      <c r="B3296" s="46"/>
      <c r="C3296" s="47"/>
      <c r="D3296" s="29"/>
      <c r="E3296" s="36"/>
      <c r="F3296" s="48"/>
      <c r="G3296" s="48"/>
      <c r="H3296" s="48"/>
      <c r="I3296" s="49"/>
      <c r="J3296" s="49"/>
      <c r="K3296" s="50"/>
      <c r="L3296" s="51"/>
      <c r="M3296" s="51"/>
      <c r="N3296" s="48"/>
      <c r="O3296" s="48"/>
      <c r="P3296" s="48"/>
      <c r="Q3296" s="48"/>
      <c r="R3296" s="48"/>
      <c r="S3296" s="48"/>
      <c r="T3296" s="48"/>
      <c r="U3296" s="48"/>
      <c r="V3296" s="48"/>
      <c r="W3296" s="48"/>
      <c r="X3296" s="48"/>
      <c r="Y3296" s="48"/>
      <c r="Z3296" s="48"/>
      <c r="AA3296" s="49"/>
      <c r="AB3296" s="29"/>
      <c r="AD3296" s="48"/>
      <c r="AE3296" s="48"/>
    </row>
    <row r="3297" spans="1:31" s="53" customFormat="1" x14ac:dyDescent="0.25">
      <c r="A3297" s="29"/>
      <c r="B3297" s="46"/>
      <c r="C3297" s="47"/>
      <c r="D3297" s="29"/>
      <c r="E3297" s="36"/>
      <c r="F3297" s="48"/>
      <c r="G3297" s="48"/>
      <c r="H3297" s="48"/>
      <c r="I3297" s="49"/>
      <c r="J3297" s="49"/>
      <c r="K3297" s="50"/>
      <c r="L3297" s="51"/>
      <c r="M3297" s="51"/>
      <c r="N3297" s="48"/>
      <c r="O3297" s="48"/>
      <c r="P3297" s="48"/>
      <c r="Q3297" s="48"/>
      <c r="R3297" s="48"/>
      <c r="S3297" s="48"/>
      <c r="T3297" s="48"/>
      <c r="U3297" s="48"/>
      <c r="V3297" s="48"/>
      <c r="W3297" s="48"/>
      <c r="X3297" s="48"/>
      <c r="Y3297" s="48"/>
      <c r="Z3297" s="48"/>
      <c r="AA3297" s="49"/>
      <c r="AB3297" s="29"/>
      <c r="AD3297" s="48"/>
      <c r="AE3297" s="48"/>
    </row>
    <row r="3298" spans="1:31" s="53" customFormat="1" x14ac:dyDescent="0.25">
      <c r="A3298" s="29"/>
      <c r="B3298" s="46"/>
      <c r="C3298" s="47"/>
      <c r="D3298" s="29"/>
      <c r="E3298" s="36"/>
      <c r="F3298" s="48"/>
      <c r="G3298" s="48"/>
      <c r="H3298" s="48"/>
      <c r="I3298" s="49"/>
      <c r="J3298" s="49"/>
      <c r="K3298" s="50"/>
      <c r="L3298" s="51"/>
      <c r="M3298" s="51"/>
      <c r="N3298" s="48"/>
      <c r="O3298" s="48"/>
      <c r="P3298" s="48"/>
      <c r="Q3298" s="48"/>
      <c r="R3298" s="48"/>
      <c r="S3298" s="48"/>
      <c r="T3298" s="48"/>
      <c r="U3298" s="48"/>
      <c r="V3298" s="48"/>
      <c r="W3298" s="48"/>
      <c r="X3298" s="48"/>
      <c r="Y3298" s="48"/>
      <c r="Z3298" s="48"/>
      <c r="AA3298" s="49"/>
      <c r="AB3298" s="29"/>
      <c r="AD3298" s="48"/>
      <c r="AE3298" s="48"/>
    </row>
    <row r="3299" spans="1:31" s="53" customFormat="1" x14ac:dyDescent="0.25">
      <c r="A3299" s="29"/>
      <c r="B3299" s="46"/>
      <c r="C3299" s="47"/>
      <c r="D3299" s="29"/>
      <c r="E3299" s="36"/>
      <c r="F3299" s="48"/>
      <c r="G3299" s="48"/>
      <c r="H3299" s="48"/>
      <c r="I3299" s="49"/>
      <c r="J3299" s="49"/>
      <c r="K3299" s="50"/>
      <c r="L3299" s="51"/>
      <c r="M3299" s="51"/>
      <c r="N3299" s="48"/>
      <c r="O3299" s="48"/>
      <c r="P3299" s="48"/>
      <c r="Q3299" s="48"/>
      <c r="R3299" s="48"/>
      <c r="S3299" s="48"/>
      <c r="T3299" s="48"/>
      <c r="U3299" s="48"/>
      <c r="V3299" s="48"/>
      <c r="W3299" s="48"/>
      <c r="X3299" s="48"/>
      <c r="Y3299" s="48"/>
      <c r="Z3299" s="48"/>
      <c r="AA3299" s="49"/>
      <c r="AB3299" s="29"/>
      <c r="AD3299" s="48"/>
      <c r="AE3299" s="48"/>
    </row>
    <row r="3300" spans="1:31" s="53" customFormat="1" x14ac:dyDescent="0.25">
      <c r="A3300" s="29"/>
      <c r="B3300" s="46"/>
      <c r="C3300" s="47"/>
      <c r="D3300" s="29"/>
      <c r="E3300" s="36"/>
      <c r="F3300" s="48"/>
      <c r="G3300" s="48"/>
      <c r="H3300" s="48"/>
      <c r="I3300" s="49"/>
      <c r="J3300" s="49"/>
      <c r="K3300" s="50"/>
      <c r="L3300" s="51"/>
      <c r="M3300" s="51"/>
      <c r="N3300" s="48"/>
      <c r="O3300" s="48"/>
      <c r="P3300" s="48"/>
      <c r="Q3300" s="48"/>
      <c r="R3300" s="48"/>
      <c r="S3300" s="48"/>
      <c r="T3300" s="48"/>
      <c r="U3300" s="48"/>
      <c r="V3300" s="48"/>
      <c r="W3300" s="48"/>
      <c r="X3300" s="48"/>
      <c r="Y3300" s="48"/>
      <c r="Z3300" s="48"/>
      <c r="AA3300" s="49"/>
      <c r="AB3300" s="29"/>
      <c r="AD3300" s="48"/>
      <c r="AE3300" s="48"/>
    </row>
    <row r="3301" spans="1:31" s="53" customFormat="1" x14ac:dyDescent="0.25">
      <c r="A3301" s="29"/>
      <c r="B3301" s="46"/>
      <c r="C3301" s="47"/>
      <c r="D3301" s="29"/>
      <c r="E3301" s="36"/>
      <c r="F3301" s="48"/>
      <c r="G3301" s="48"/>
      <c r="H3301" s="48"/>
      <c r="I3301" s="49"/>
      <c r="J3301" s="49"/>
      <c r="K3301" s="50"/>
      <c r="L3301" s="51"/>
      <c r="M3301" s="51"/>
      <c r="N3301" s="48"/>
      <c r="O3301" s="48"/>
      <c r="P3301" s="48"/>
      <c r="Q3301" s="48"/>
      <c r="R3301" s="48"/>
      <c r="S3301" s="48"/>
      <c r="T3301" s="48"/>
      <c r="U3301" s="48"/>
      <c r="V3301" s="48"/>
      <c r="W3301" s="48"/>
      <c r="X3301" s="48"/>
      <c r="Y3301" s="48"/>
      <c r="Z3301" s="48"/>
      <c r="AA3301" s="49"/>
      <c r="AB3301" s="29"/>
      <c r="AD3301" s="48"/>
      <c r="AE3301" s="48"/>
    </row>
    <row r="3302" spans="1:31" s="53" customFormat="1" x14ac:dyDescent="0.25">
      <c r="A3302" s="29"/>
      <c r="B3302" s="46"/>
      <c r="C3302" s="47"/>
      <c r="D3302" s="29"/>
      <c r="E3302" s="36"/>
      <c r="F3302" s="48"/>
      <c r="G3302" s="48"/>
      <c r="H3302" s="48"/>
      <c r="I3302" s="49"/>
      <c r="J3302" s="49"/>
      <c r="K3302" s="50"/>
      <c r="L3302" s="51"/>
      <c r="M3302" s="51"/>
      <c r="N3302" s="48"/>
      <c r="O3302" s="48"/>
      <c r="P3302" s="48"/>
      <c r="Q3302" s="48"/>
      <c r="R3302" s="48"/>
      <c r="S3302" s="48"/>
      <c r="T3302" s="48"/>
      <c r="U3302" s="48"/>
      <c r="V3302" s="48"/>
      <c r="W3302" s="48"/>
      <c r="X3302" s="48"/>
      <c r="Y3302" s="48"/>
      <c r="Z3302" s="48"/>
      <c r="AA3302" s="49"/>
      <c r="AB3302" s="29"/>
      <c r="AD3302" s="48"/>
      <c r="AE3302" s="48"/>
    </row>
    <row r="3303" spans="1:31" s="53" customFormat="1" x14ac:dyDescent="0.25">
      <c r="A3303" s="29"/>
      <c r="B3303" s="46"/>
      <c r="C3303" s="47"/>
      <c r="D3303" s="29"/>
      <c r="E3303" s="36"/>
      <c r="F3303" s="48"/>
      <c r="G3303" s="48"/>
      <c r="H3303" s="48"/>
      <c r="I3303" s="49"/>
      <c r="J3303" s="49"/>
      <c r="K3303" s="50"/>
      <c r="L3303" s="51"/>
      <c r="M3303" s="51"/>
      <c r="N3303" s="48"/>
      <c r="O3303" s="48"/>
      <c r="P3303" s="48"/>
      <c r="Q3303" s="48"/>
      <c r="R3303" s="48"/>
      <c r="S3303" s="48"/>
      <c r="T3303" s="48"/>
      <c r="U3303" s="48"/>
      <c r="V3303" s="48"/>
      <c r="W3303" s="48"/>
      <c r="X3303" s="48"/>
      <c r="Y3303" s="48"/>
      <c r="Z3303" s="48"/>
      <c r="AA3303" s="49"/>
      <c r="AB3303" s="29"/>
      <c r="AD3303" s="48"/>
      <c r="AE3303" s="48"/>
    </row>
    <row r="3304" spans="1:31" s="53" customFormat="1" x14ac:dyDescent="0.25">
      <c r="A3304" s="29"/>
      <c r="B3304" s="46"/>
      <c r="C3304" s="47"/>
      <c r="D3304" s="29"/>
      <c r="E3304" s="36"/>
      <c r="F3304" s="48"/>
      <c r="G3304" s="48"/>
      <c r="H3304" s="48"/>
      <c r="I3304" s="49"/>
      <c r="J3304" s="49"/>
      <c r="K3304" s="50"/>
      <c r="L3304" s="51"/>
      <c r="M3304" s="51"/>
      <c r="N3304" s="48"/>
      <c r="O3304" s="48"/>
      <c r="P3304" s="48"/>
      <c r="Q3304" s="48"/>
      <c r="R3304" s="48"/>
      <c r="S3304" s="48"/>
      <c r="T3304" s="48"/>
      <c r="U3304" s="48"/>
      <c r="V3304" s="48"/>
      <c r="W3304" s="48"/>
      <c r="X3304" s="48"/>
      <c r="Y3304" s="48"/>
      <c r="Z3304" s="48"/>
      <c r="AA3304" s="49"/>
      <c r="AB3304" s="29"/>
      <c r="AD3304" s="48"/>
      <c r="AE3304" s="48"/>
    </row>
    <row r="3305" spans="1:31" s="53" customFormat="1" x14ac:dyDescent="0.25">
      <c r="A3305" s="29"/>
      <c r="B3305" s="46"/>
      <c r="C3305" s="47"/>
      <c r="D3305" s="29"/>
      <c r="E3305" s="36"/>
      <c r="F3305" s="48"/>
      <c r="G3305" s="48"/>
      <c r="H3305" s="48"/>
      <c r="I3305" s="49"/>
      <c r="J3305" s="49"/>
      <c r="K3305" s="50"/>
      <c r="L3305" s="51"/>
      <c r="M3305" s="51"/>
      <c r="N3305" s="48"/>
      <c r="O3305" s="48"/>
      <c r="P3305" s="48"/>
      <c r="Q3305" s="48"/>
      <c r="R3305" s="48"/>
      <c r="S3305" s="48"/>
      <c r="T3305" s="48"/>
      <c r="U3305" s="48"/>
      <c r="V3305" s="48"/>
      <c r="W3305" s="48"/>
      <c r="X3305" s="48"/>
      <c r="Y3305" s="48"/>
      <c r="Z3305" s="48"/>
      <c r="AA3305" s="49"/>
      <c r="AB3305" s="29"/>
      <c r="AD3305" s="48"/>
      <c r="AE3305" s="48"/>
    </row>
    <row r="3306" spans="1:31" s="53" customFormat="1" x14ac:dyDescent="0.25">
      <c r="A3306" s="29"/>
      <c r="B3306" s="46"/>
      <c r="C3306" s="47"/>
      <c r="D3306" s="29"/>
      <c r="E3306" s="36"/>
      <c r="F3306" s="48"/>
      <c r="G3306" s="48"/>
      <c r="H3306" s="48"/>
      <c r="I3306" s="49"/>
      <c r="J3306" s="49"/>
      <c r="K3306" s="50"/>
      <c r="L3306" s="51"/>
      <c r="M3306" s="51"/>
      <c r="N3306" s="48"/>
      <c r="O3306" s="48"/>
      <c r="P3306" s="48"/>
      <c r="Q3306" s="48"/>
      <c r="R3306" s="48"/>
      <c r="S3306" s="48"/>
      <c r="T3306" s="48"/>
      <c r="U3306" s="48"/>
      <c r="V3306" s="48"/>
      <c r="W3306" s="48"/>
      <c r="X3306" s="48"/>
      <c r="Y3306" s="48"/>
      <c r="Z3306" s="48"/>
      <c r="AA3306" s="49"/>
      <c r="AB3306" s="29"/>
      <c r="AD3306" s="48"/>
      <c r="AE3306" s="48"/>
    </row>
    <row r="3307" spans="1:31" s="53" customFormat="1" x14ac:dyDescent="0.25">
      <c r="A3307" s="29"/>
      <c r="B3307" s="46"/>
      <c r="C3307" s="47"/>
      <c r="D3307" s="29"/>
      <c r="E3307" s="36"/>
      <c r="F3307" s="48"/>
      <c r="G3307" s="48"/>
      <c r="H3307" s="48"/>
      <c r="I3307" s="49"/>
      <c r="J3307" s="49"/>
      <c r="K3307" s="50"/>
      <c r="L3307" s="51"/>
      <c r="M3307" s="51"/>
      <c r="N3307" s="48"/>
      <c r="O3307" s="48"/>
      <c r="P3307" s="48"/>
      <c r="Q3307" s="48"/>
      <c r="R3307" s="48"/>
      <c r="S3307" s="48"/>
      <c r="T3307" s="48"/>
      <c r="U3307" s="48"/>
      <c r="V3307" s="48"/>
      <c r="W3307" s="48"/>
      <c r="X3307" s="48"/>
      <c r="Y3307" s="48"/>
      <c r="Z3307" s="48"/>
      <c r="AA3307" s="49"/>
      <c r="AB3307" s="29"/>
      <c r="AD3307" s="48"/>
      <c r="AE3307" s="48"/>
    </row>
    <row r="3308" spans="1:31" s="53" customFormat="1" x14ac:dyDescent="0.25">
      <c r="A3308" s="29"/>
      <c r="B3308" s="46"/>
      <c r="C3308" s="47"/>
      <c r="D3308" s="29"/>
      <c r="E3308" s="36"/>
      <c r="F3308" s="48"/>
      <c r="G3308" s="48"/>
      <c r="H3308" s="48"/>
      <c r="I3308" s="49"/>
      <c r="J3308" s="49"/>
      <c r="K3308" s="50"/>
      <c r="L3308" s="51"/>
      <c r="M3308" s="51"/>
      <c r="N3308" s="48"/>
      <c r="O3308" s="48"/>
      <c r="P3308" s="48"/>
      <c r="Q3308" s="48"/>
      <c r="R3308" s="48"/>
      <c r="S3308" s="48"/>
      <c r="T3308" s="48"/>
      <c r="U3308" s="48"/>
      <c r="V3308" s="48"/>
      <c r="W3308" s="48"/>
      <c r="X3308" s="48"/>
      <c r="Y3308" s="48"/>
      <c r="Z3308" s="48"/>
      <c r="AA3308" s="49"/>
      <c r="AB3308" s="29"/>
      <c r="AD3308" s="48"/>
      <c r="AE3308" s="48"/>
    </row>
    <row r="3309" spans="1:31" s="53" customFormat="1" x14ac:dyDescent="0.25">
      <c r="A3309" s="29"/>
      <c r="B3309" s="46"/>
      <c r="C3309" s="47"/>
      <c r="D3309" s="29"/>
      <c r="E3309" s="36"/>
      <c r="F3309" s="48"/>
      <c r="G3309" s="48"/>
      <c r="H3309" s="48"/>
      <c r="I3309" s="49"/>
      <c r="J3309" s="49"/>
      <c r="K3309" s="50"/>
      <c r="L3309" s="51"/>
      <c r="M3309" s="51"/>
      <c r="N3309" s="48"/>
      <c r="O3309" s="48"/>
      <c r="P3309" s="48"/>
      <c r="Q3309" s="48"/>
      <c r="R3309" s="48"/>
      <c r="S3309" s="48"/>
      <c r="T3309" s="48"/>
      <c r="U3309" s="48"/>
      <c r="V3309" s="48"/>
      <c r="W3309" s="48"/>
      <c r="X3309" s="48"/>
      <c r="Y3309" s="48"/>
      <c r="Z3309" s="48"/>
      <c r="AA3309" s="49"/>
      <c r="AB3309" s="29"/>
      <c r="AD3309" s="48"/>
      <c r="AE3309" s="48"/>
    </row>
    <row r="3310" spans="1:31" s="53" customFormat="1" x14ac:dyDescent="0.25">
      <c r="A3310" s="29"/>
      <c r="B3310" s="46"/>
      <c r="C3310" s="47"/>
      <c r="D3310" s="29"/>
      <c r="E3310" s="36"/>
      <c r="F3310" s="48"/>
      <c r="G3310" s="48"/>
      <c r="H3310" s="48"/>
      <c r="I3310" s="49"/>
      <c r="J3310" s="49"/>
      <c r="K3310" s="50"/>
      <c r="L3310" s="51"/>
      <c r="M3310" s="51"/>
      <c r="N3310" s="48"/>
      <c r="O3310" s="48"/>
      <c r="P3310" s="48"/>
      <c r="Q3310" s="48"/>
      <c r="R3310" s="48"/>
      <c r="S3310" s="48"/>
      <c r="T3310" s="48"/>
      <c r="U3310" s="48"/>
      <c r="V3310" s="48"/>
      <c r="W3310" s="48"/>
      <c r="X3310" s="48"/>
      <c r="Y3310" s="48"/>
      <c r="Z3310" s="48"/>
      <c r="AA3310" s="49"/>
      <c r="AB3310" s="29"/>
      <c r="AD3310" s="48"/>
      <c r="AE3310" s="48"/>
    </row>
    <row r="3311" spans="1:31" s="53" customFormat="1" x14ac:dyDescent="0.25">
      <c r="A3311" s="29"/>
      <c r="B3311" s="46"/>
      <c r="C3311" s="47"/>
      <c r="D3311" s="29"/>
      <c r="E3311" s="36"/>
      <c r="F3311" s="48"/>
      <c r="G3311" s="48"/>
      <c r="H3311" s="48"/>
      <c r="I3311" s="49"/>
      <c r="J3311" s="49"/>
      <c r="K3311" s="50"/>
      <c r="L3311" s="51"/>
      <c r="M3311" s="51"/>
      <c r="N3311" s="48"/>
      <c r="O3311" s="48"/>
      <c r="P3311" s="48"/>
      <c r="Q3311" s="48"/>
      <c r="R3311" s="48"/>
      <c r="S3311" s="48"/>
      <c r="T3311" s="48"/>
      <c r="U3311" s="48"/>
      <c r="V3311" s="48"/>
      <c r="W3311" s="48"/>
      <c r="X3311" s="48"/>
      <c r="Y3311" s="48"/>
      <c r="Z3311" s="48"/>
      <c r="AA3311" s="49"/>
      <c r="AB3311" s="29"/>
      <c r="AD3311" s="48"/>
      <c r="AE3311" s="48"/>
    </row>
    <row r="3312" spans="1:31" s="53" customFormat="1" x14ac:dyDescent="0.25">
      <c r="A3312" s="29"/>
      <c r="B3312" s="46"/>
      <c r="C3312" s="47"/>
      <c r="D3312" s="29"/>
      <c r="E3312" s="36"/>
      <c r="F3312" s="48"/>
      <c r="G3312" s="48"/>
      <c r="H3312" s="48"/>
      <c r="I3312" s="49"/>
      <c r="J3312" s="49"/>
      <c r="K3312" s="50"/>
      <c r="L3312" s="51"/>
      <c r="M3312" s="51"/>
      <c r="N3312" s="48"/>
      <c r="O3312" s="48"/>
      <c r="P3312" s="48"/>
      <c r="Q3312" s="48"/>
      <c r="R3312" s="48"/>
      <c r="S3312" s="48"/>
      <c r="T3312" s="48"/>
      <c r="U3312" s="48"/>
      <c r="V3312" s="48"/>
      <c r="W3312" s="48"/>
      <c r="X3312" s="48"/>
      <c r="Y3312" s="48"/>
      <c r="Z3312" s="48"/>
      <c r="AA3312" s="49"/>
      <c r="AB3312" s="29"/>
      <c r="AD3312" s="48"/>
      <c r="AE3312" s="48"/>
    </row>
    <row r="3313" spans="1:31" s="53" customFormat="1" x14ac:dyDescent="0.25">
      <c r="A3313" s="29"/>
      <c r="B3313" s="46"/>
      <c r="C3313" s="47"/>
      <c r="D3313" s="29"/>
      <c r="E3313" s="36"/>
      <c r="F3313" s="48"/>
      <c r="G3313" s="48"/>
      <c r="H3313" s="48"/>
      <c r="I3313" s="49"/>
      <c r="J3313" s="49"/>
      <c r="K3313" s="50"/>
      <c r="L3313" s="51"/>
      <c r="M3313" s="51"/>
      <c r="N3313" s="48"/>
      <c r="O3313" s="48"/>
      <c r="P3313" s="48"/>
      <c r="Q3313" s="48"/>
      <c r="R3313" s="48"/>
      <c r="S3313" s="48"/>
      <c r="T3313" s="48"/>
      <c r="U3313" s="48"/>
      <c r="V3313" s="48"/>
      <c r="W3313" s="48"/>
      <c r="X3313" s="48"/>
      <c r="Y3313" s="48"/>
      <c r="Z3313" s="48"/>
      <c r="AA3313" s="49"/>
      <c r="AB3313" s="29"/>
      <c r="AD3313" s="48"/>
      <c r="AE3313" s="48"/>
    </row>
    <row r="3314" spans="1:31" s="53" customFormat="1" x14ac:dyDescent="0.25">
      <c r="A3314" s="29"/>
      <c r="B3314" s="46"/>
      <c r="C3314" s="47"/>
      <c r="D3314" s="29"/>
      <c r="E3314" s="36"/>
      <c r="F3314" s="48"/>
      <c r="G3314" s="48"/>
      <c r="H3314" s="48"/>
      <c r="I3314" s="49"/>
      <c r="J3314" s="49"/>
      <c r="K3314" s="50"/>
      <c r="L3314" s="51"/>
      <c r="M3314" s="51"/>
      <c r="N3314" s="48"/>
      <c r="O3314" s="48"/>
      <c r="P3314" s="48"/>
      <c r="Q3314" s="48"/>
      <c r="R3314" s="48"/>
      <c r="S3314" s="48"/>
      <c r="T3314" s="48"/>
      <c r="U3314" s="48"/>
      <c r="V3314" s="48"/>
      <c r="W3314" s="48"/>
      <c r="X3314" s="48"/>
      <c r="Y3314" s="48"/>
      <c r="Z3314" s="48"/>
      <c r="AA3314" s="49"/>
      <c r="AB3314" s="29"/>
      <c r="AD3314" s="48"/>
      <c r="AE3314" s="48"/>
    </row>
    <row r="3315" spans="1:31" s="53" customFormat="1" x14ac:dyDescent="0.25">
      <c r="A3315" s="29"/>
      <c r="B3315" s="46"/>
      <c r="C3315" s="47"/>
      <c r="D3315" s="29"/>
      <c r="E3315" s="36"/>
      <c r="F3315" s="48"/>
      <c r="G3315" s="48"/>
      <c r="H3315" s="48"/>
      <c r="I3315" s="49"/>
      <c r="J3315" s="49"/>
      <c r="K3315" s="50"/>
      <c r="L3315" s="51"/>
      <c r="M3315" s="51"/>
      <c r="N3315" s="48"/>
      <c r="O3315" s="48"/>
      <c r="P3315" s="48"/>
      <c r="Q3315" s="48"/>
      <c r="R3315" s="48"/>
      <c r="S3315" s="48"/>
      <c r="T3315" s="48"/>
      <c r="U3315" s="48"/>
      <c r="V3315" s="48"/>
      <c r="W3315" s="48"/>
      <c r="X3315" s="48"/>
      <c r="Y3315" s="48"/>
      <c r="Z3315" s="48"/>
      <c r="AA3315" s="49"/>
      <c r="AB3315" s="29"/>
      <c r="AD3315" s="48"/>
      <c r="AE3315" s="48"/>
    </row>
    <row r="3316" spans="1:31" s="53" customFormat="1" x14ac:dyDescent="0.25">
      <c r="A3316" s="29"/>
      <c r="B3316" s="46"/>
      <c r="C3316" s="47"/>
      <c r="D3316" s="29"/>
      <c r="E3316" s="36"/>
      <c r="F3316" s="48"/>
      <c r="G3316" s="48"/>
      <c r="H3316" s="48"/>
      <c r="I3316" s="49"/>
      <c r="J3316" s="49"/>
      <c r="K3316" s="50"/>
      <c r="L3316" s="51"/>
      <c r="M3316" s="51"/>
      <c r="N3316" s="48"/>
      <c r="O3316" s="48"/>
      <c r="P3316" s="48"/>
      <c r="Q3316" s="48"/>
      <c r="R3316" s="48"/>
      <c r="S3316" s="48"/>
      <c r="T3316" s="48"/>
      <c r="U3316" s="48"/>
      <c r="V3316" s="48"/>
      <c r="W3316" s="48"/>
      <c r="X3316" s="48"/>
      <c r="Y3316" s="48"/>
      <c r="Z3316" s="48"/>
      <c r="AA3316" s="49"/>
      <c r="AB3316" s="29"/>
      <c r="AD3316" s="48"/>
      <c r="AE3316" s="48"/>
    </row>
    <row r="3317" spans="1:31" s="53" customFormat="1" x14ac:dyDescent="0.25">
      <c r="A3317" s="29"/>
      <c r="B3317" s="46"/>
      <c r="C3317" s="47"/>
      <c r="D3317" s="29"/>
      <c r="E3317" s="36"/>
      <c r="F3317" s="48"/>
      <c r="G3317" s="48"/>
      <c r="H3317" s="48"/>
      <c r="I3317" s="49"/>
      <c r="J3317" s="49"/>
      <c r="K3317" s="50"/>
      <c r="L3317" s="51"/>
      <c r="M3317" s="51"/>
      <c r="N3317" s="48"/>
      <c r="O3317" s="48"/>
      <c r="P3317" s="48"/>
      <c r="Q3317" s="48"/>
      <c r="R3317" s="48"/>
      <c r="S3317" s="48"/>
      <c r="T3317" s="48"/>
      <c r="U3317" s="48"/>
      <c r="V3317" s="48"/>
      <c r="W3317" s="48"/>
      <c r="X3317" s="48"/>
      <c r="Y3317" s="48"/>
      <c r="Z3317" s="48"/>
      <c r="AA3317" s="49"/>
      <c r="AB3317" s="29"/>
      <c r="AD3317" s="48"/>
      <c r="AE3317" s="48"/>
    </row>
    <row r="3318" spans="1:31" s="7" customFormat="1" x14ac:dyDescent="0.25">
      <c r="A3318" s="29"/>
      <c r="B3318" s="46"/>
      <c r="C3318" s="47"/>
      <c r="D3318" s="29"/>
      <c r="E3318" s="36"/>
      <c r="F3318" s="48"/>
      <c r="G3318" s="48"/>
      <c r="H3318" s="48"/>
      <c r="I3318" s="49"/>
      <c r="J3318" s="49"/>
      <c r="K3318" s="50"/>
      <c r="L3318" s="51"/>
      <c r="M3318" s="51"/>
      <c r="N3318" s="48"/>
      <c r="O3318" s="48"/>
      <c r="P3318" s="48"/>
      <c r="Q3318" s="48"/>
      <c r="R3318" s="48"/>
      <c r="S3318" s="48"/>
      <c r="T3318" s="48"/>
      <c r="U3318" s="48"/>
      <c r="V3318" s="48"/>
      <c r="W3318" s="48"/>
      <c r="X3318" s="48"/>
      <c r="Y3318" s="48"/>
      <c r="Z3318" s="48"/>
      <c r="AA3318" s="49"/>
      <c r="AB3318" s="29"/>
      <c r="AD3318" s="48"/>
      <c r="AE3318" s="48"/>
    </row>
    <row r="3319" spans="1:31" s="7" customFormat="1" x14ac:dyDescent="0.25">
      <c r="A3319" s="29"/>
      <c r="B3319" s="46"/>
      <c r="C3319" s="47"/>
      <c r="D3319" s="29"/>
      <c r="E3319" s="36"/>
      <c r="F3319" s="48"/>
      <c r="G3319" s="48"/>
      <c r="H3319" s="48"/>
      <c r="I3319" s="49"/>
      <c r="J3319" s="49"/>
      <c r="K3319" s="50"/>
      <c r="L3319" s="51"/>
      <c r="M3319" s="51"/>
      <c r="N3319" s="48"/>
      <c r="O3319" s="48"/>
      <c r="P3319" s="48"/>
      <c r="Q3319" s="48"/>
      <c r="R3319" s="48"/>
      <c r="S3319" s="48"/>
      <c r="T3319" s="48"/>
      <c r="U3319" s="48"/>
      <c r="V3319" s="48"/>
      <c r="W3319" s="48"/>
      <c r="X3319" s="48"/>
      <c r="Y3319" s="48"/>
      <c r="Z3319" s="48"/>
      <c r="AA3319" s="49"/>
      <c r="AB3319" s="29"/>
      <c r="AD3319" s="48"/>
      <c r="AE3319" s="48"/>
    </row>
    <row r="3320" spans="1:31" s="7" customFormat="1" x14ac:dyDescent="0.25">
      <c r="A3320" s="29"/>
      <c r="B3320" s="46"/>
      <c r="C3320" s="47"/>
      <c r="D3320" s="29"/>
      <c r="E3320" s="36"/>
      <c r="F3320" s="48"/>
      <c r="G3320" s="48"/>
      <c r="H3320" s="48"/>
      <c r="I3320" s="49"/>
      <c r="J3320" s="49"/>
      <c r="K3320" s="50"/>
      <c r="L3320" s="51"/>
      <c r="M3320" s="51"/>
      <c r="N3320" s="48"/>
      <c r="O3320" s="48"/>
      <c r="P3320" s="48"/>
      <c r="Q3320" s="48"/>
      <c r="R3320" s="48"/>
      <c r="S3320" s="48"/>
      <c r="T3320" s="48"/>
      <c r="U3320" s="48"/>
      <c r="V3320" s="48"/>
      <c r="W3320" s="48"/>
      <c r="X3320" s="48"/>
      <c r="Y3320" s="48"/>
      <c r="Z3320" s="48"/>
      <c r="AA3320" s="49"/>
      <c r="AB3320" s="29"/>
      <c r="AD3320" s="48"/>
      <c r="AE3320" s="48"/>
    </row>
    <row r="3321" spans="1:31" s="7" customFormat="1" x14ac:dyDescent="0.25">
      <c r="A3321" s="29"/>
      <c r="B3321" s="46"/>
      <c r="C3321" s="47"/>
      <c r="D3321" s="29"/>
      <c r="E3321" s="36"/>
      <c r="F3321" s="48"/>
      <c r="G3321" s="48"/>
      <c r="H3321" s="48"/>
      <c r="I3321" s="49"/>
      <c r="J3321" s="49"/>
      <c r="K3321" s="50"/>
      <c r="L3321" s="51"/>
      <c r="M3321" s="51"/>
      <c r="N3321" s="48"/>
      <c r="O3321" s="48"/>
      <c r="P3321" s="48"/>
      <c r="Q3321" s="48"/>
      <c r="R3321" s="48"/>
      <c r="S3321" s="48"/>
      <c r="T3321" s="48"/>
      <c r="U3321" s="48"/>
      <c r="V3321" s="48"/>
      <c r="W3321" s="48"/>
      <c r="X3321" s="48"/>
      <c r="Y3321" s="48"/>
      <c r="Z3321" s="48"/>
      <c r="AA3321" s="49"/>
      <c r="AB3321" s="29"/>
      <c r="AD3321" s="48"/>
      <c r="AE3321" s="48"/>
    </row>
    <row r="3322" spans="1:31" s="7" customFormat="1" x14ac:dyDescent="0.25">
      <c r="A3322" s="29"/>
      <c r="B3322" s="46"/>
      <c r="C3322" s="47"/>
      <c r="D3322" s="29"/>
      <c r="E3322" s="36"/>
      <c r="F3322" s="48"/>
      <c r="G3322" s="48"/>
      <c r="H3322" s="48"/>
      <c r="I3322" s="49"/>
      <c r="J3322" s="49"/>
      <c r="K3322" s="50"/>
      <c r="L3322" s="51"/>
      <c r="M3322" s="51"/>
      <c r="N3322" s="48"/>
      <c r="O3322" s="48"/>
      <c r="P3322" s="48"/>
      <c r="Q3322" s="48"/>
      <c r="R3322" s="48"/>
      <c r="S3322" s="48"/>
      <c r="T3322" s="48"/>
      <c r="U3322" s="48"/>
      <c r="V3322" s="48"/>
      <c r="W3322" s="48"/>
      <c r="X3322" s="48"/>
      <c r="Y3322" s="48"/>
      <c r="Z3322" s="48"/>
      <c r="AA3322" s="49"/>
      <c r="AB3322" s="29"/>
      <c r="AD3322" s="48"/>
      <c r="AE3322" s="48"/>
    </row>
    <row r="3323" spans="1:31" s="7" customFormat="1" x14ac:dyDescent="0.25">
      <c r="A3323" s="29"/>
      <c r="B3323" s="46"/>
      <c r="C3323" s="47"/>
      <c r="D3323" s="29"/>
      <c r="E3323" s="36"/>
      <c r="F3323" s="48"/>
      <c r="G3323" s="48"/>
      <c r="H3323" s="48"/>
      <c r="I3323" s="49"/>
      <c r="J3323" s="49"/>
      <c r="K3323" s="50"/>
      <c r="L3323" s="51"/>
      <c r="M3323" s="51"/>
      <c r="N3323" s="48"/>
      <c r="O3323" s="48"/>
      <c r="P3323" s="48"/>
      <c r="Q3323" s="48"/>
      <c r="R3323" s="48"/>
      <c r="S3323" s="48"/>
      <c r="T3323" s="48"/>
      <c r="U3323" s="48"/>
      <c r="V3323" s="48"/>
      <c r="W3323" s="48"/>
      <c r="X3323" s="48"/>
      <c r="Y3323" s="48"/>
      <c r="Z3323" s="48"/>
      <c r="AA3323" s="49"/>
      <c r="AB3323" s="29"/>
      <c r="AD3323" s="48"/>
      <c r="AE3323" s="48"/>
    </row>
    <row r="3324" spans="1:31" s="7" customFormat="1" x14ac:dyDescent="0.25">
      <c r="A3324" s="29"/>
      <c r="B3324" s="46"/>
      <c r="C3324" s="47"/>
      <c r="D3324" s="29"/>
      <c r="E3324" s="36"/>
      <c r="F3324" s="48"/>
      <c r="G3324" s="48"/>
      <c r="H3324" s="48"/>
      <c r="I3324" s="49"/>
      <c r="J3324" s="49"/>
      <c r="K3324" s="50"/>
      <c r="L3324" s="51"/>
      <c r="M3324" s="51"/>
      <c r="N3324" s="48"/>
      <c r="O3324" s="48"/>
      <c r="P3324" s="48"/>
      <c r="Q3324" s="48"/>
      <c r="R3324" s="48"/>
      <c r="S3324" s="48"/>
      <c r="T3324" s="48"/>
      <c r="U3324" s="48"/>
      <c r="V3324" s="48"/>
      <c r="W3324" s="48"/>
      <c r="X3324" s="48"/>
      <c r="Y3324" s="48"/>
      <c r="Z3324" s="48"/>
      <c r="AA3324" s="49"/>
      <c r="AB3324" s="29"/>
      <c r="AD3324" s="48"/>
      <c r="AE3324" s="48"/>
    </row>
    <row r="3325" spans="1:31" s="7" customFormat="1" x14ac:dyDescent="0.25">
      <c r="A3325" s="29"/>
      <c r="B3325" s="46"/>
      <c r="C3325" s="47"/>
      <c r="D3325" s="29"/>
      <c r="E3325" s="36"/>
      <c r="F3325" s="48"/>
      <c r="G3325" s="48"/>
      <c r="H3325" s="48"/>
      <c r="I3325" s="49"/>
      <c r="J3325" s="49"/>
      <c r="K3325" s="50"/>
      <c r="L3325" s="51"/>
      <c r="M3325" s="51"/>
      <c r="N3325" s="48"/>
      <c r="O3325" s="48"/>
      <c r="P3325" s="48"/>
      <c r="Q3325" s="48"/>
      <c r="R3325" s="48"/>
      <c r="S3325" s="48"/>
      <c r="T3325" s="48"/>
      <c r="U3325" s="48"/>
      <c r="V3325" s="48"/>
      <c r="W3325" s="48"/>
      <c r="X3325" s="48"/>
      <c r="Y3325" s="48"/>
      <c r="Z3325" s="48"/>
      <c r="AA3325" s="49"/>
      <c r="AB3325" s="29"/>
      <c r="AD3325" s="48"/>
      <c r="AE3325" s="48"/>
    </row>
    <row r="3326" spans="1:31" s="7" customFormat="1" x14ac:dyDescent="0.25">
      <c r="A3326" s="29"/>
      <c r="B3326" s="46"/>
      <c r="C3326" s="47"/>
      <c r="D3326" s="29"/>
      <c r="E3326" s="36"/>
      <c r="F3326" s="48"/>
      <c r="G3326" s="48"/>
      <c r="H3326" s="48"/>
      <c r="I3326" s="49"/>
      <c r="J3326" s="49"/>
      <c r="K3326" s="50"/>
      <c r="L3326" s="51"/>
      <c r="M3326" s="51"/>
      <c r="N3326" s="48"/>
      <c r="O3326" s="48"/>
      <c r="P3326" s="48"/>
      <c r="Q3326" s="48"/>
      <c r="R3326" s="48"/>
      <c r="S3326" s="48"/>
      <c r="T3326" s="48"/>
      <c r="U3326" s="48"/>
      <c r="V3326" s="48"/>
      <c r="W3326" s="48"/>
      <c r="X3326" s="48"/>
      <c r="Y3326" s="48"/>
      <c r="Z3326" s="48"/>
      <c r="AA3326" s="49"/>
      <c r="AB3326" s="29"/>
      <c r="AD3326" s="48"/>
      <c r="AE3326" s="48"/>
    </row>
    <row r="3327" spans="1:31" s="7" customFormat="1" x14ac:dyDescent="0.25">
      <c r="A3327" s="29"/>
      <c r="B3327" s="46"/>
      <c r="C3327" s="47"/>
      <c r="D3327" s="29"/>
      <c r="E3327" s="36"/>
      <c r="F3327" s="48"/>
      <c r="G3327" s="48"/>
      <c r="H3327" s="48"/>
      <c r="I3327" s="49"/>
      <c r="J3327" s="49"/>
      <c r="K3327" s="50"/>
      <c r="L3327" s="51"/>
      <c r="M3327" s="51"/>
      <c r="N3327" s="48"/>
      <c r="O3327" s="48"/>
      <c r="P3327" s="48"/>
      <c r="Q3327" s="48"/>
      <c r="R3327" s="48"/>
      <c r="S3327" s="48"/>
      <c r="T3327" s="48"/>
      <c r="U3327" s="48"/>
      <c r="V3327" s="48"/>
      <c r="W3327" s="48"/>
      <c r="X3327" s="48"/>
      <c r="Y3327" s="48"/>
      <c r="Z3327" s="48"/>
      <c r="AA3327" s="49"/>
      <c r="AB3327" s="29"/>
      <c r="AD3327" s="48"/>
      <c r="AE3327" s="48"/>
    </row>
    <row r="3328" spans="1:31" s="7" customFormat="1" x14ac:dyDescent="0.25">
      <c r="A3328" s="29"/>
      <c r="B3328" s="46"/>
      <c r="C3328" s="47"/>
      <c r="D3328" s="29"/>
      <c r="E3328" s="36"/>
      <c r="F3328" s="48"/>
      <c r="G3328" s="48"/>
      <c r="H3328" s="48"/>
      <c r="I3328" s="49"/>
      <c r="J3328" s="49"/>
      <c r="K3328" s="50"/>
      <c r="L3328" s="51"/>
      <c r="M3328" s="51"/>
      <c r="N3328" s="48"/>
      <c r="O3328" s="48"/>
      <c r="P3328" s="48"/>
      <c r="Q3328" s="48"/>
      <c r="R3328" s="48"/>
      <c r="S3328" s="48"/>
      <c r="T3328" s="48"/>
      <c r="U3328" s="48"/>
      <c r="V3328" s="48"/>
      <c r="W3328" s="48"/>
      <c r="X3328" s="48"/>
      <c r="Y3328" s="48"/>
      <c r="Z3328" s="48"/>
      <c r="AA3328" s="49"/>
      <c r="AB3328" s="29"/>
      <c r="AD3328" s="48"/>
      <c r="AE3328" s="48"/>
    </row>
    <row r="3329" spans="1:31" s="7" customFormat="1" x14ac:dyDescent="0.25">
      <c r="A3329" s="29"/>
      <c r="B3329" s="46"/>
      <c r="C3329" s="47"/>
      <c r="D3329" s="29"/>
      <c r="E3329" s="36"/>
      <c r="F3329" s="48"/>
      <c r="G3329" s="48"/>
      <c r="H3329" s="48"/>
      <c r="I3329" s="49"/>
      <c r="J3329" s="49"/>
      <c r="K3329" s="50"/>
      <c r="L3329" s="51"/>
      <c r="M3329" s="51"/>
      <c r="N3329" s="48"/>
      <c r="O3329" s="48"/>
      <c r="P3329" s="48"/>
      <c r="Q3329" s="48"/>
      <c r="R3329" s="48"/>
      <c r="S3329" s="48"/>
      <c r="T3329" s="48"/>
      <c r="U3329" s="48"/>
      <c r="V3329" s="48"/>
      <c r="W3329" s="48"/>
      <c r="X3329" s="48"/>
      <c r="Y3329" s="48"/>
      <c r="Z3329" s="48"/>
      <c r="AA3329" s="49"/>
      <c r="AB3329" s="29"/>
      <c r="AD3329" s="48"/>
      <c r="AE3329" s="48"/>
    </row>
    <row r="3330" spans="1:31" s="7" customFormat="1" x14ac:dyDescent="0.25">
      <c r="A3330" s="29"/>
      <c r="B3330" s="46"/>
      <c r="C3330" s="47"/>
      <c r="D3330" s="29"/>
      <c r="E3330" s="36"/>
      <c r="F3330" s="48"/>
      <c r="G3330" s="48"/>
      <c r="H3330" s="48"/>
      <c r="I3330" s="49"/>
      <c r="J3330" s="49"/>
      <c r="K3330" s="50"/>
      <c r="L3330" s="51"/>
      <c r="M3330" s="51"/>
      <c r="N3330" s="48"/>
      <c r="O3330" s="48"/>
      <c r="P3330" s="48"/>
      <c r="Q3330" s="48"/>
      <c r="R3330" s="48"/>
      <c r="S3330" s="48"/>
      <c r="T3330" s="48"/>
      <c r="U3330" s="48"/>
      <c r="V3330" s="48"/>
      <c r="W3330" s="48"/>
      <c r="X3330" s="48"/>
      <c r="Y3330" s="48"/>
      <c r="Z3330" s="48"/>
      <c r="AA3330" s="49"/>
      <c r="AB3330" s="29"/>
      <c r="AD3330" s="48"/>
      <c r="AE3330" s="48"/>
    </row>
    <row r="3331" spans="1:31" s="7" customFormat="1" x14ac:dyDescent="0.25">
      <c r="A3331" s="29"/>
      <c r="B3331" s="46"/>
      <c r="C3331" s="47"/>
      <c r="D3331" s="29"/>
      <c r="E3331" s="36"/>
      <c r="F3331" s="48"/>
      <c r="G3331" s="48"/>
      <c r="H3331" s="48"/>
      <c r="I3331" s="49"/>
      <c r="J3331" s="49"/>
      <c r="K3331" s="50"/>
      <c r="L3331" s="51"/>
      <c r="M3331" s="51"/>
      <c r="N3331" s="48"/>
      <c r="O3331" s="48"/>
      <c r="P3331" s="48"/>
      <c r="Q3331" s="48"/>
      <c r="R3331" s="48"/>
      <c r="S3331" s="48"/>
      <c r="T3331" s="48"/>
      <c r="U3331" s="48"/>
      <c r="V3331" s="48"/>
      <c r="W3331" s="48"/>
      <c r="X3331" s="48"/>
      <c r="Y3331" s="48"/>
      <c r="Z3331" s="48"/>
      <c r="AA3331" s="49"/>
      <c r="AB3331" s="29"/>
      <c r="AD3331" s="48"/>
      <c r="AE3331" s="48"/>
    </row>
    <row r="3332" spans="1:31" s="7" customFormat="1" x14ac:dyDescent="0.25">
      <c r="A3332" s="29"/>
      <c r="B3332" s="46"/>
      <c r="C3332" s="47"/>
      <c r="D3332" s="29"/>
      <c r="E3332" s="36"/>
      <c r="F3332" s="48"/>
      <c r="G3332" s="48"/>
      <c r="H3332" s="48"/>
      <c r="I3332" s="49"/>
      <c r="J3332" s="49"/>
      <c r="K3332" s="50"/>
      <c r="L3332" s="51"/>
      <c r="M3332" s="51"/>
      <c r="N3332" s="48"/>
      <c r="O3332" s="48"/>
      <c r="P3332" s="48"/>
      <c r="Q3332" s="48"/>
      <c r="R3332" s="48"/>
      <c r="S3332" s="48"/>
      <c r="T3332" s="48"/>
      <c r="U3332" s="48"/>
      <c r="V3332" s="48"/>
      <c r="W3332" s="48"/>
      <c r="X3332" s="48"/>
      <c r="Y3332" s="48"/>
      <c r="Z3332" s="48"/>
      <c r="AA3332" s="49"/>
      <c r="AB3332" s="29"/>
      <c r="AD3332" s="48"/>
      <c r="AE3332" s="48"/>
    </row>
    <row r="3333" spans="1:31" s="7" customFormat="1" x14ac:dyDescent="0.25">
      <c r="A3333" s="29"/>
      <c r="B3333" s="46"/>
      <c r="C3333" s="47"/>
      <c r="D3333" s="29"/>
      <c r="E3333" s="36"/>
      <c r="F3333" s="48"/>
      <c r="G3333" s="48"/>
      <c r="H3333" s="48"/>
      <c r="I3333" s="49"/>
      <c r="J3333" s="49"/>
      <c r="K3333" s="50"/>
      <c r="L3333" s="51"/>
      <c r="M3333" s="51"/>
      <c r="N3333" s="48"/>
      <c r="O3333" s="48"/>
      <c r="P3333" s="48"/>
      <c r="Q3333" s="48"/>
      <c r="R3333" s="48"/>
      <c r="S3333" s="48"/>
      <c r="T3333" s="48"/>
      <c r="U3333" s="48"/>
      <c r="V3333" s="48"/>
      <c r="W3333" s="48"/>
      <c r="X3333" s="48"/>
      <c r="Y3333" s="48"/>
      <c r="Z3333" s="48"/>
      <c r="AA3333" s="49"/>
      <c r="AB3333" s="29"/>
      <c r="AD3333" s="48"/>
      <c r="AE3333" s="48"/>
    </row>
    <row r="3334" spans="1:31" s="7" customFormat="1" x14ac:dyDescent="0.25">
      <c r="A3334" s="29"/>
      <c r="B3334" s="46"/>
      <c r="C3334" s="47"/>
      <c r="D3334" s="29"/>
      <c r="E3334" s="36"/>
      <c r="F3334" s="48"/>
      <c r="G3334" s="48"/>
      <c r="H3334" s="48"/>
      <c r="I3334" s="49"/>
      <c r="J3334" s="49"/>
      <c r="K3334" s="50"/>
      <c r="L3334" s="51"/>
      <c r="M3334" s="51"/>
      <c r="N3334" s="48"/>
      <c r="O3334" s="48"/>
      <c r="P3334" s="48"/>
      <c r="Q3334" s="48"/>
      <c r="R3334" s="48"/>
      <c r="S3334" s="48"/>
      <c r="T3334" s="48"/>
      <c r="U3334" s="48"/>
      <c r="V3334" s="48"/>
      <c r="W3334" s="48"/>
      <c r="X3334" s="48"/>
      <c r="Y3334" s="48"/>
      <c r="Z3334" s="48"/>
      <c r="AA3334" s="49"/>
      <c r="AB3334" s="29"/>
      <c r="AD3334" s="48"/>
      <c r="AE3334" s="48"/>
    </row>
    <row r="3335" spans="1:31" s="7" customFormat="1" x14ac:dyDescent="0.25">
      <c r="A3335" s="29"/>
      <c r="B3335" s="46"/>
      <c r="C3335" s="47"/>
      <c r="D3335" s="29"/>
      <c r="E3335" s="36"/>
      <c r="F3335" s="48"/>
      <c r="G3335" s="48"/>
      <c r="H3335" s="48"/>
      <c r="I3335" s="49"/>
      <c r="J3335" s="49"/>
      <c r="K3335" s="50"/>
      <c r="L3335" s="51"/>
      <c r="M3335" s="51"/>
      <c r="N3335" s="48"/>
      <c r="O3335" s="48"/>
      <c r="P3335" s="48"/>
      <c r="Q3335" s="48"/>
      <c r="R3335" s="48"/>
      <c r="S3335" s="48"/>
      <c r="T3335" s="48"/>
      <c r="U3335" s="48"/>
      <c r="V3335" s="48"/>
      <c r="W3335" s="48"/>
      <c r="X3335" s="48"/>
      <c r="Y3335" s="48"/>
      <c r="Z3335" s="48"/>
      <c r="AA3335" s="49"/>
      <c r="AB3335" s="29"/>
      <c r="AD3335" s="48"/>
      <c r="AE3335" s="48"/>
    </row>
    <row r="3336" spans="1:31" s="7" customFormat="1" x14ac:dyDescent="0.25">
      <c r="A3336" s="29"/>
      <c r="B3336" s="46"/>
      <c r="C3336" s="47"/>
      <c r="D3336" s="29"/>
      <c r="E3336" s="36"/>
      <c r="F3336" s="48"/>
      <c r="G3336" s="48"/>
      <c r="H3336" s="48"/>
      <c r="I3336" s="49"/>
      <c r="J3336" s="49"/>
      <c r="K3336" s="50"/>
      <c r="L3336" s="51"/>
      <c r="M3336" s="51"/>
      <c r="N3336" s="48"/>
      <c r="O3336" s="48"/>
      <c r="P3336" s="48"/>
      <c r="Q3336" s="48"/>
      <c r="R3336" s="48"/>
      <c r="S3336" s="48"/>
      <c r="T3336" s="48"/>
      <c r="U3336" s="48"/>
      <c r="V3336" s="48"/>
      <c r="W3336" s="48"/>
      <c r="X3336" s="48"/>
      <c r="Y3336" s="48"/>
      <c r="Z3336" s="48"/>
      <c r="AA3336" s="49"/>
      <c r="AB3336" s="29"/>
      <c r="AD3336" s="48"/>
      <c r="AE3336" s="48"/>
    </row>
    <row r="3337" spans="1:31" s="7" customFormat="1" x14ac:dyDescent="0.25">
      <c r="A3337" s="29"/>
      <c r="B3337" s="46"/>
      <c r="C3337" s="47"/>
      <c r="D3337" s="29"/>
      <c r="E3337" s="36"/>
      <c r="F3337" s="48"/>
      <c r="G3337" s="48"/>
      <c r="H3337" s="48"/>
      <c r="I3337" s="49"/>
      <c r="J3337" s="49"/>
      <c r="K3337" s="50"/>
      <c r="L3337" s="51"/>
      <c r="M3337" s="51"/>
      <c r="N3337" s="48"/>
      <c r="O3337" s="48"/>
      <c r="P3337" s="48"/>
      <c r="Q3337" s="48"/>
      <c r="R3337" s="48"/>
      <c r="S3337" s="48"/>
      <c r="T3337" s="48"/>
      <c r="U3337" s="48"/>
      <c r="V3337" s="48"/>
      <c r="W3337" s="48"/>
      <c r="X3337" s="48"/>
      <c r="Y3337" s="48"/>
      <c r="Z3337" s="48"/>
      <c r="AA3337" s="49"/>
      <c r="AB3337" s="29"/>
      <c r="AD3337" s="48"/>
      <c r="AE3337" s="48"/>
    </row>
    <row r="3338" spans="1:31" s="7" customFormat="1" x14ac:dyDescent="0.25">
      <c r="A3338" s="29"/>
      <c r="B3338" s="46"/>
      <c r="C3338" s="47"/>
      <c r="D3338" s="29"/>
      <c r="E3338" s="36"/>
      <c r="F3338" s="48"/>
      <c r="G3338" s="48"/>
      <c r="H3338" s="48"/>
      <c r="I3338" s="49"/>
      <c r="J3338" s="49"/>
      <c r="K3338" s="50"/>
      <c r="L3338" s="51"/>
      <c r="M3338" s="51"/>
      <c r="N3338" s="48"/>
      <c r="O3338" s="48"/>
      <c r="P3338" s="48"/>
      <c r="Q3338" s="48"/>
      <c r="R3338" s="48"/>
      <c r="S3338" s="48"/>
      <c r="T3338" s="48"/>
      <c r="U3338" s="48"/>
      <c r="V3338" s="48"/>
      <c r="W3338" s="48"/>
      <c r="X3338" s="48"/>
      <c r="Y3338" s="48"/>
      <c r="Z3338" s="48"/>
      <c r="AA3338" s="49"/>
      <c r="AB3338" s="29"/>
      <c r="AD3338" s="48"/>
      <c r="AE3338" s="48"/>
    </row>
    <row r="3339" spans="1:31" s="7" customFormat="1" x14ac:dyDescent="0.25">
      <c r="A3339" s="29"/>
      <c r="B3339" s="46"/>
      <c r="C3339" s="47"/>
      <c r="D3339" s="29"/>
      <c r="E3339" s="36"/>
      <c r="F3339" s="48"/>
      <c r="G3339" s="48"/>
      <c r="H3339" s="48"/>
      <c r="I3339" s="49"/>
      <c r="J3339" s="49"/>
      <c r="K3339" s="50"/>
      <c r="L3339" s="51"/>
      <c r="M3339" s="51"/>
      <c r="N3339" s="48"/>
      <c r="O3339" s="48"/>
      <c r="P3339" s="48"/>
      <c r="Q3339" s="48"/>
      <c r="R3339" s="48"/>
      <c r="S3339" s="48"/>
      <c r="T3339" s="48"/>
      <c r="U3339" s="48"/>
      <c r="V3339" s="48"/>
      <c r="W3339" s="48"/>
      <c r="X3339" s="48"/>
      <c r="Y3339" s="48"/>
      <c r="Z3339" s="48"/>
      <c r="AA3339" s="49"/>
      <c r="AB3339" s="29"/>
      <c r="AD3339" s="48"/>
      <c r="AE3339" s="48"/>
    </row>
    <row r="3340" spans="1:31" s="7" customFormat="1" x14ac:dyDescent="0.25">
      <c r="A3340" s="29"/>
      <c r="B3340" s="46"/>
      <c r="C3340" s="47"/>
      <c r="D3340" s="29"/>
      <c r="E3340" s="36"/>
      <c r="F3340" s="48"/>
      <c r="G3340" s="48"/>
      <c r="H3340" s="48"/>
      <c r="I3340" s="49"/>
      <c r="J3340" s="49"/>
      <c r="K3340" s="50"/>
      <c r="L3340" s="51"/>
      <c r="M3340" s="51"/>
      <c r="N3340" s="48"/>
      <c r="O3340" s="48"/>
      <c r="P3340" s="48"/>
      <c r="Q3340" s="48"/>
      <c r="R3340" s="48"/>
      <c r="S3340" s="48"/>
      <c r="T3340" s="48"/>
      <c r="U3340" s="48"/>
      <c r="V3340" s="48"/>
      <c r="W3340" s="48"/>
      <c r="X3340" s="48"/>
      <c r="Y3340" s="48"/>
      <c r="Z3340" s="48"/>
      <c r="AA3340" s="49"/>
      <c r="AB3340" s="29"/>
      <c r="AD3340" s="48"/>
      <c r="AE3340" s="48"/>
    </row>
    <row r="3354" spans="1:31" s="7" customFormat="1" x14ac:dyDescent="0.25">
      <c r="A3354" s="29"/>
      <c r="B3354" s="46"/>
      <c r="C3354" s="47"/>
      <c r="D3354" s="29"/>
      <c r="E3354" s="36"/>
      <c r="F3354" s="48"/>
      <c r="G3354" s="48"/>
      <c r="H3354" s="48"/>
      <c r="I3354" s="49"/>
      <c r="J3354" s="49"/>
      <c r="K3354" s="50"/>
      <c r="L3354" s="51"/>
      <c r="M3354" s="51"/>
      <c r="N3354" s="48"/>
      <c r="O3354" s="48"/>
      <c r="P3354" s="48"/>
      <c r="Q3354" s="48"/>
      <c r="R3354" s="48"/>
      <c r="S3354" s="48"/>
      <c r="T3354" s="48"/>
      <c r="U3354" s="48"/>
      <c r="V3354" s="48"/>
      <c r="W3354" s="48"/>
      <c r="X3354" s="48"/>
      <c r="Y3354" s="48"/>
      <c r="Z3354" s="48"/>
      <c r="AA3354" s="49"/>
      <c r="AB3354" s="29"/>
      <c r="AD3354" s="48"/>
      <c r="AE3354" s="48"/>
    </row>
    <row r="3355" spans="1:31" s="7" customFormat="1" x14ac:dyDescent="0.25">
      <c r="A3355" s="29"/>
      <c r="B3355" s="46"/>
      <c r="C3355" s="47"/>
      <c r="D3355" s="29"/>
      <c r="E3355" s="36"/>
      <c r="F3355" s="48"/>
      <c r="G3355" s="48"/>
      <c r="H3355" s="48"/>
      <c r="I3355" s="49"/>
      <c r="J3355" s="49"/>
      <c r="K3355" s="50"/>
      <c r="L3355" s="51"/>
      <c r="M3355" s="51"/>
      <c r="N3355" s="48"/>
      <c r="O3355" s="48"/>
      <c r="P3355" s="48"/>
      <c r="Q3355" s="48"/>
      <c r="R3355" s="48"/>
      <c r="S3355" s="48"/>
      <c r="T3355" s="48"/>
      <c r="U3355" s="48"/>
      <c r="V3355" s="48"/>
      <c r="W3355" s="48"/>
      <c r="X3355" s="48"/>
      <c r="Y3355" s="48"/>
      <c r="Z3355" s="48"/>
      <c r="AA3355" s="49"/>
      <c r="AB3355" s="29"/>
      <c r="AD3355" s="48"/>
      <c r="AE3355" s="48"/>
    </row>
    <row r="3356" spans="1:31" s="7" customFormat="1" x14ac:dyDescent="0.25">
      <c r="A3356" s="29"/>
      <c r="B3356" s="46"/>
      <c r="C3356" s="47"/>
      <c r="D3356" s="29"/>
      <c r="E3356" s="36"/>
      <c r="F3356" s="48"/>
      <c r="G3356" s="48"/>
      <c r="H3356" s="48"/>
      <c r="I3356" s="49"/>
      <c r="J3356" s="49"/>
      <c r="K3356" s="50"/>
      <c r="L3356" s="51"/>
      <c r="M3356" s="51"/>
      <c r="N3356" s="48"/>
      <c r="O3356" s="48"/>
      <c r="P3356" s="48"/>
      <c r="Q3356" s="48"/>
      <c r="R3356" s="48"/>
      <c r="S3356" s="48"/>
      <c r="T3356" s="48"/>
      <c r="U3356" s="48"/>
      <c r="V3356" s="48"/>
      <c r="W3356" s="48"/>
      <c r="X3356" s="48"/>
      <c r="Y3356" s="48"/>
      <c r="Z3356" s="48"/>
      <c r="AA3356" s="49"/>
      <c r="AB3356" s="29"/>
      <c r="AD3356" s="48"/>
      <c r="AE3356" s="48"/>
    </row>
    <row r="3357" spans="1:31" s="7" customFormat="1" x14ac:dyDescent="0.25">
      <c r="A3357" s="29"/>
      <c r="B3357" s="46"/>
      <c r="C3357" s="47"/>
      <c r="D3357" s="29"/>
      <c r="E3357" s="36"/>
      <c r="F3357" s="48"/>
      <c r="G3357" s="48"/>
      <c r="H3357" s="48"/>
      <c r="I3357" s="49"/>
      <c r="J3357" s="49"/>
      <c r="K3357" s="50"/>
      <c r="L3357" s="51"/>
      <c r="M3357" s="51"/>
      <c r="N3357" s="48"/>
      <c r="O3357" s="48"/>
      <c r="P3357" s="48"/>
      <c r="Q3357" s="48"/>
      <c r="R3357" s="48"/>
      <c r="S3357" s="48"/>
      <c r="T3357" s="48"/>
      <c r="U3357" s="48"/>
      <c r="V3357" s="48"/>
      <c r="W3357" s="48"/>
      <c r="X3357" s="48"/>
      <c r="Y3357" s="48"/>
      <c r="Z3357" s="48"/>
      <c r="AA3357" s="49"/>
      <c r="AB3357" s="29"/>
      <c r="AD3357" s="48"/>
      <c r="AE3357" s="48"/>
    </row>
    <row r="3358" spans="1:31" s="7" customFormat="1" x14ac:dyDescent="0.25">
      <c r="A3358" s="29"/>
      <c r="B3358" s="46"/>
      <c r="C3358" s="47"/>
      <c r="D3358" s="29"/>
      <c r="E3358" s="36"/>
      <c r="F3358" s="48"/>
      <c r="G3358" s="48"/>
      <c r="H3358" s="48"/>
      <c r="I3358" s="49"/>
      <c r="J3358" s="49"/>
      <c r="K3358" s="50"/>
      <c r="L3358" s="51"/>
      <c r="M3358" s="51"/>
      <c r="N3358" s="48"/>
      <c r="O3358" s="48"/>
      <c r="P3358" s="48"/>
      <c r="Q3358" s="48"/>
      <c r="R3358" s="48"/>
      <c r="S3358" s="48"/>
      <c r="T3358" s="48"/>
      <c r="U3358" s="48"/>
      <c r="V3358" s="48"/>
      <c r="W3358" s="48"/>
      <c r="X3358" s="48"/>
      <c r="Y3358" s="48"/>
      <c r="Z3358" s="48"/>
      <c r="AA3358" s="49"/>
      <c r="AB3358" s="29"/>
      <c r="AD3358" s="48"/>
      <c r="AE3358" s="48"/>
    </row>
    <row r="3359" spans="1:31" s="7" customFormat="1" x14ac:dyDescent="0.25">
      <c r="A3359" s="29"/>
      <c r="B3359" s="46"/>
      <c r="C3359" s="47"/>
      <c r="D3359" s="29"/>
      <c r="E3359" s="36"/>
      <c r="F3359" s="48"/>
      <c r="G3359" s="48"/>
      <c r="H3359" s="48"/>
      <c r="I3359" s="49"/>
      <c r="J3359" s="49"/>
      <c r="K3359" s="50"/>
      <c r="L3359" s="51"/>
      <c r="M3359" s="51"/>
      <c r="N3359" s="48"/>
      <c r="O3359" s="48"/>
      <c r="P3359" s="48"/>
      <c r="Q3359" s="48"/>
      <c r="R3359" s="48"/>
      <c r="S3359" s="48"/>
      <c r="T3359" s="48"/>
      <c r="U3359" s="48"/>
      <c r="V3359" s="48"/>
      <c r="W3359" s="48"/>
      <c r="X3359" s="48"/>
      <c r="Y3359" s="48"/>
      <c r="Z3359" s="48"/>
      <c r="AA3359" s="49"/>
      <c r="AB3359" s="29"/>
      <c r="AD3359" s="48"/>
      <c r="AE3359" s="48"/>
    </row>
    <row r="3360" spans="1:31" s="7" customFormat="1" x14ac:dyDescent="0.25">
      <c r="A3360" s="29"/>
      <c r="B3360" s="46"/>
      <c r="C3360" s="47"/>
      <c r="D3360" s="29"/>
      <c r="E3360" s="36"/>
      <c r="F3360" s="48"/>
      <c r="G3360" s="48"/>
      <c r="H3360" s="48"/>
      <c r="I3360" s="49"/>
      <c r="J3360" s="49"/>
      <c r="K3360" s="50"/>
      <c r="L3360" s="51"/>
      <c r="M3360" s="51"/>
      <c r="N3360" s="48"/>
      <c r="O3360" s="48"/>
      <c r="P3360" s="48"/>
      <c r="Q3360" s="48"/>
      <c r="R3360" s="48"/>
      <c r="S3360" s="48"/>
      <c r="T3360" s="48"/>
      <c r="U3360" s="48"/>
      <c r="V3360" s="48"/>
      <c r="W3360" s="48"/>
      <c r="X3360" s="48"/>
      <c r="Y3360" s="48"/>
      <c r="Z3360" s="48"/>
      <c r="AA3360" s="49"/>
      <c r="AB3360" s="29"/>
      <c r="AD3360" s="48"/>
      <c r="AE3360" s="48"/>
    </row>
    <row r="3361" spans="1:31" s="7" customFormat="1" x14ac:dyDescent="0.25">
      <c r="A3361" s="29"/>
      <c r="B3361" s="46"/>
      <c r="C3361" s="47"/>
      <c r="D3361" s="29"/>
      <c r="E3361" s="36"/>
      <c r="F3361" s="48"/>
      <c r="G3361" s="48"/>
      <c r="H3361" s="48"/>
      <c r="I3361" s="49"/>
      <c r="J3361" s="49"/>
      <c r="K3361" s="50"/>
      <c r="L3361" s="51"/>
      <c r="M3361" s="51"/>
      <c r="N3361" s="48"/>
      <c r="O3361" s="48"/>
      <c r="P3361" s="48"/>
      <c r="Q3361" s="48"/>
      <c r="R3361" s="48"/>
      <c r="S3361" s="48"/>
      <c r="T3361" s="48"/>
      <c r="U3361" s="48"/>
      <c r="V3361" s="48"/>
      <c r="W3361" s="48"/>
      <c r="X3361" s="48"/>
      <c r="Y3361" s="48"/>
      <c r="Z3361" s="48"/>
      <c r="AA3361" s="49"/>
      <c r="AB3361" s="29"/>
      <c r="AD3361" s="48"/>
      <c r="AE3361" s="48"/>
    </row>
    <row r="3362" spans="1:31" s="7" customFormat="1" x14ac:dyDescent="0.25">
      <c r="A3362" s="29"/>
      <c r="B3362" s="46"/>
      <c r="C3362" s="47"/>
      <c r="D3362" s="29"/>
      <c r="E3362" s="36"/>
      <c r="F3362" s="48"/>
      <c r="G3362" s="48"/>
      <c r="H3362" s="48"/>
      <c r="I3362" s="49"/>
      <c r="J3362" s="49"/>
      <c r="K3362" s="50"/>
      <c r="L3362" s="51"/>
      <c r="M3362" s="51"/>
      <c r="N3362" s="48"/>
      <c r="O3362" s="48"/>
      <c r="P3362" s="48"/>
      <c r="Q3362" s="48"/>
      <c r="R3362" s="48"/>
      <c r="S3362" s="48"/>
      <c r="T3362" s="48"/>
      <c r="U3362" s="48"/>
      <c r="V3362" s="48"/>
      <c r="W3362" s="48"/>
      <c r="X3362" s="48"/>
      <c r="Y3362" s="48"/>
      <c r="Z3362" s="48"/>
      <c r="AA3362" s="49"/>
      <c r="AB3362" s="29"/>
      <c r="AD3362" s="48"/>
      <c r="AE3362" s="48"/>
    </row>
    <row r="3363" spans="1:31" s="7" customFormat="1" x14ac:dyDescent="0.25">
      <c r="A3363" s="29"/>
      <c r="B3363" s="46"/>
      <c r="C3363" s="47"/>
      <c r="D3363" s="29"/>
      <c r="E3363" s="36"/>
      <c r="F3363" s="48"/>
      <c r="G3363" s="48"/>
      <c r="H3363" s="48"/>
      <c r="I3363" s="49"/>
      <c r="J3363" s="49"/>
      <c r="K3363" s="50"/>
      <c r="L3363" s="51"/>
      <c r="M3363" s="51"/>
      <c r="N3363" s="48"/>
      <c r="O3363" s="48"/>
      <c r="P3363" s="48"/>
      <c r="Q3363" s="48"/>
      <c r="R3363" s="48"/>
      <c r="S3363" s="48"/>
      <c r="T3363" s="48"/>
      <c r="U3363" s="48"/>
      <c r="V3363" s="48"/>
      <c r="W3363" s="48"/>
      <c r="X3363" s="48"/>
      <c r="Y3363" s="48"/>
      <c r="Z3363" s="48"/>
      <c r="AA3363" s="49"/>
      <c r="AB3363" s="29"/>
      <c r="AD3363" s="48"/>
      <c r="AE3363" s="48"/>
    </row>
    <row r="3364" spans="1:31" s="7" customFormat="1" x14ac:dyDescent="0.25">
      <c r="A3364" s="29"/>
      <c r="B3364" s="46"/>
      <c r="C3364" s="47"/>
      <c r="D3364" s="29"/>
      <c r="E3364" s="36"/>
      <c r="F3364" s="48"/>
      <c r="G3364" s="48"/>
      <c r="H3364" s="48"/>
      <c r="I3364" s="49"/>
      <c r="J3364" s="49"/>
      <c r="K3364" s="50"/>
      <c r="L3364" s="51"/>
      <c r="M3364" s="51"/>
      <c r="N3364" s="48"/>
      <c r="O3364" s="48"/>
      <c r="P3364" s="48"/>
      <c r="Q3364" s="48"/>
      <c r="R3364" s="48"/>
      <c r="S3364" s="48"/>
      <c r="T3364" s="48"/>
      <c r="U3364" s="48"/>
      <c r="V3364" s="48"/>
      <c r="W3364" s="48"/>
      <c r="X3364" s="48"/>
      <c r="Y3364" s="48"/>
      <c r="Z3364" s="48"/>
      <c r="AA3364" s="49"/>
      <c r="AB3364" s="29"/>
      <c r="AD3364" s="48"/>
      <c r="AE3364" s="48"/>
    </row>
    <row r="3365" spans="1:31" s="7" customFormat="1" x14ac:dyDescent="0.25">
      <c r="A3365" s="29"/>
      <c r="B3365" s="46"/>
      <c r="C3365" s="47"/>
      <c r="D3365" s="29"/>
      <c r="E3365" s="36"/>
      <c r="F3365" s="48"/>
      <c r="G3365" s="48"/>
      <c r="H3365" s="48"/>
      <c r="I3365" s="49"/>
      <c r="J3365" s="49"/>
      <c r="K3365" s="50"/>
      <c r="L3365" s="51"/>
      <c r="M3365" s="51"/>
      <c r="N3365" s="48"/>
      <c r="O3365" s="48"/>
      <c r="P3365" s="48"/>
      <c r="Q3365" s="48"/>
      <c r="R3365" s="48"/>
      <c r="S3365" s="48"/>
      <c r="T3365" s="48"/>
      <c r="U3365" s="48"/>
      <c r="V3365" s="48"/>
      <c r="W3365" s="48"/>
      <c r="X3365" s="48"/>
      <c r="Y3365" s="48"/>
      <c r="Z3365" s="48"/>
      <c r="AA3365" s="49"/>
      <c r="AB3365" s="29"/>
      <c r="AD3365" s="48"/>
      <c r="AE3365" s="48"/>
    </row>
    <row r="3366" spans="1:31" s="53" customFormat="1" x14ac:dyDescent="0.25">
      <c r="A3366" s="29"/>
      <c r="B3366" s="46"/>
      <c r="C3366" s="47"/>
      <c r="D3366" s="29"/>
      <c r="E3366" s="36"/>
      <c r="F3366" s="48"/>
      <c r="G3366" s="48"/>
      <c r="H3366" s="48"/>
      <c r="I3366" s="49"/>
      <c r="J3366" s="49"/>
      <c r="K3366" s="50"/>
      <c r="L3366" s="51"/>
      <c r="M3366" s="51"/>
      <c r="N3366" s="48"/>
      <c r="O3366" s="48"/>
      <c r="P3366" s="48"/>
      <c r="Q3366" s="48"/>
      <c r="R3366" s="48"/>
      <c r="S3366" s="48"/>
      <c r="T3366" s="48"/>
      <c r="U3366" s="48"/>
      <c r="V3366" s="48"/>
      <c r="W3366" s="48"/>
      <c r="X3366" s="48"/>
      <c r="Y3366" s="48"/>
      <c r="Z3366" s="48"/>
      <c r="AA3366" s="49"/>
      <c r="AB3366" s="29"/>
      <c r="AD3366" s="48"/>
      <c r="AE3366" s="48"/>
    </row>
    <row r="3367" spans="1:31" s="53" customFormat="1" x14ac:dyDescent="0.25">
      <c r="A3367" s="29"/>
      <c r="B3367" s="46"/>
      <c r="C3367" s="47"/>
      <c r="D3367" s="29"/>
      <c r="E3367" s="36"/>
      <c r="F3367" s="48"/>
      <c r="G3367" s="48"/>
      <c r="H3367" s="48"/>
      <c r="I3367" s="49"/>
      <c r="J3367" s="49"/>
      <c r="K3367" s="50"/>
      <c r="L3367" s="51"/>
      <c r="M3367" s="51"/>
      <c r="N3367" s="48"/>
      <c r="O3367" s="48"/>
      <c r="P3367" s="48"/>
      <c r="Q3367" s="48"/>
      <c r="R3367" s="48"/>
      <c r="S3367" s="48"/>
      <c r="T3367" s="48"/>
      <c r="U3367" s="48"/>
      <c r="V3367" s="48"/>
      <c r="W3367" s="48"/>
      <c r="X3367" s="48"/>
      <c r="Y3367" s="48"/>
      <c r="Z3367" s="48"/>
      <c r="AA3367" s="49"/>
      <c r="AB3367" s="29"/>
      <c r="AD3367" s="48"/>
      <c r="AE3367" s="48"/>
    </row>
    <row r="3368" spans="1:31" s="53" customFormat="1" x14ac:dyDescent="0.25">
      <c r="A3368" s="29"/>
      <c r="B3368" s="46"/>
      <c r="C3368" s="47"/>
      <c r="D3368" s="29"/>
      <c r="E3368" s="36"/>
      <c r="F3368" s="48"/>
      <c r="G3368" s="48"/>
      <c r="H3368" s="48"/>
      <c r="I3368" s="49"/>
      <c r="J3368" s="49"/>
      <c r="K3368" s="50"/>
      <c r="L3368" s="51"/>
      <c r="M3368" s="51"/>
      <c r="N3368" s="48"/>
      <c r="O3368" s="48"/>
      <c r="P3368" s="48"/>
      <c r="Q3368" s="48"/>
      <c r="R3368" s="48"/>
      <c r="S3368" s="48"/>
      <c r="T3368" s="48"/>
      <c r="U3368" s="48"/>
      <c r="V3368" s="48"/>
      <c r="W3368" s="48"/>
      <c r="X3368" s="48"/>
      <c r="Y3368" s="48"/>
      <c r="Z3368" s="48"/>
      <c r="AA3368" s="49"/>
      <c r="AB3368" s="29"/>
      <c r="AD3368" s="48"/>
      <c r="AE3368" s="48"/>
    </row>
    <row r="3369" spans="1:31" s="53" customFormat="1" x14ac:dyDescent="0.25">
      <c r="A3369" s="29"/>
      <c r="B3369" s="46"/>
      <c r="C3369" s="47"/>
      <c r="D3369" s="29"/>
      <c r="E3369" s="36"/>
      <c r="F3369" s="48"/>
      <c r="G3369" s="48"/>
      <c r="H3369" s="48"/>
      <c r="I3369" s="49"/>
      <c r="J3369" s="49"/>
      <c r="K3369" s="50"/>
      <c r="L3369" s="51"/>
      <c r="M3369" s="51"/>
      <c r="N3369" s="48"/>
      <c r="O3369" s="48"/>
      <c r="P3369" s="48"/>
      <c r="Q3369" s="48"/>
      <c r="R3369" s="48"/>
      <c r="S3369" s="48"/>
      <c r="T3369" s="48"/>
      <c r="U3369" s="48"/>
      <c r="V3369" s="48"/>
      <c r="W3369" s="48"/>
      <c r="X3369" s="48"/>
      <c r="Y3369" s="48"/>
      <c r="Z3369" s="48"/>
      <c r="AA3369" s="49"/>
      <c r="AB3369" s="29"/>
      <c r="AD3369" s="48"/>
      <c r="AE3369" s="48"/>
    </row>
    <row r="3370" spans="1:31" s="53" customFormat="1" x14ac:dyDescent="0.25">
      <c r="A3370" s="29"/>
      <c r="B3370" s="46"/>
      <c r="C3370" s="47"/>
      <c r="D3370" s="29"/>
      <c r="E3370" s="36"/>
      <c r="F3370" s="48"/>
      <c r="G3370" s="48"/>
      <c r="H3370" s="48"/>
      <c r="I3370" s="49"/>
      <c r="J3370" s="49"/>
      <c r="K3370" s="50"/>
      <c r="L3370" s="51"/>
      <c r="M3370" s="51"/>
      <c r="N3370" s="48"/>
      <c r="O3370" s="48"/>
      <c r="P3370" s="48"/>
      <c r="Q3370" s="48"/>
      <c r="R3370" s="48"/>
      <c r="S3370" s="48"/>
      <c r="T3370" s="48"/>
      <c r="U3370" s="48"/>
      <c r="V3370" s="48"/>
      <c r="W3370" s="48"/>
      <c r="X3370" s="48"/>
      <c r="Y3370" s="48"/>
      <c r="Z3370" s="48"/>
      <c r="AA3370" s="49"/>
      <c r="AB3370" s="29"/>
      <c r="AD3370" s="48"/>
      <c r="AE3370" s="48"/>
    </row>
    <row r="3371" spans="1:31" s="53" customFormat="1" x14ac:dyDescent="0.25">
      <c r="A3371" s="29"/>
      <c r="B3371" s="46"/>
      <c r="C3371" s="47"/>
      <c r="D3371" s="29"/>
      <c r="E3371" s="36"/>
      <c r="F3371" s="48"/>
      <c r="G3371" s="48"/>
      <c r="H3371" s="48"/>
      <c r="I3371" s="49"/>
      <c r="J3371" s="49"/>
      <c r="K3371" s="50"/>
      <c r="L3371" s="51"/>
      <c r="M3371" s="51"/>
      <c r="N3371" s="48"/>
      <c r="O3371" s="48"/>
      <c r="P3371" s="48"/>
      <c r="Q3371" s="48"/>
      <c r="R3371" s="48"/>
      <c r="S3371" s="48"/>
      <c r="T3371" s="48"/>
      <c r="U3371" s="48"/>
      <c r="V3371" s="48"/>
      <c r="W3371" s="48"/>
      <c r="X3371" s="48"/>
      <c r="Y3371" s="48"/>
      <c r="Z3371" s="48"/>
      <c r="AA3371" s="49"/>
      <c r="AB3371" s="29"/>
      <c r="AD3371" s="48"/>
      <c r="AE3371" s="48"/>
    </row>
    <row r="3372" spans="1:31" s="53" customFormat="1" x14ac:dyDescent="0.25">
      <c r="A3372" s="29"/>
      <c r="B3372" s="46"/>
      <c r="C3372" s="47"/>
      <c r="D3372" s="29"/>
      <c r="E3372" s="36"/>
      <c r="F3372" s="48"/>
      <c r="G3372" s="48"/>
      <c r="H3372" s="48"/>
      <c r="I3372" s="49"/>
      <c r="J3372" s="49"/>
      <c r="K3372" s="50"/>
      <c r="L3372" s="51"/>
      <c r="M3372" s="51"/>
      <c r="N3372" s="48"/>
      <c r="O3372" s="48"/>
      <c r="P3372" s="48"/>
      <c r="Q3372" s="48"/>
      <c r="R3372" s="48"/>
      <c r="S3372" s="48"/>
      <c r="T3372" s="48"/>
      <c r="U3372" s="48"/>
      <c r="V3372" s="48"/>
      <c r="W3372" s="48"/>
      <c r="X3372" s="48"/>
      <c r="Y3372" s="48"/>
      <c r="Z3372" s="48"/>
      <c r="AA3372" s="49"/>
      <c r="AB3372" s="29"/>
      <c r="AD3372" s="48"/>
      <c r="AE3372" s="48"/>
    </row>
    <row r="3373" spans="1:31" s="53" customFormat="1" x14ac:dyDescent="0.25">
      <c r="A3373" s="29"/>
      <c r="B3373" s="46"/>
      <c r="C3373" s="47"/>
      <c r="D3373" s="29"/>
      <c r="E3373" s="36"/>
      <c r="F3373" s="48"/>
      <c r="G3373" s="48"/>
      <c r="H3373" s="48"/>
      <c r="I3373" s="49"/>
      <c r="J3373" s="49"/>
      <c r="K3373" s="50"/>
      <c r="L3373" s="51"/>
      <c r="M3373" s="51"/>
      <c r="N3373" s="48"/>
      <c r="O3373" s="48"/>
      <c r="P3373" s="48"/>
      <c r="Q3373" s="48"/>
      <c r="R3373" s="48"/>
      <c r="S3373" s="48"/>
      <c r="T3373" s="48"/>
      <c r="U3373" s="48"/>
      <c r="V3373" s="48"/>
      <c r="W3373" s="48"/>
      <c r="X3373" s="48"/>
      <c r="Y3373" s="48"/>
      <c r="Z3373" s="48"/>
      <c r="AA3373" s="49"/>
      <c r="AB3373" s="29"/>
      <c r="AD3373" s="48"/>
      <c r="AE3373" s="48"/>
    </row>
    <row r="3374" spans="1:31" s="53" customFormat="1" x14ac:dyDescent="0.25">
      <c r="A3374" s="29"/>
      <c r="B3374" s="46"/>
      <c r="C3374" s="47"/>
      <c r="D3374" s="29"/>
      <c r="E3374" s="36"/>
      <c r="F3374" s="48"/>
      <c r="G3374" s="48"/>
      <c r="H3374" s="48"/>
      <c r="I3374" s="49"/>
      <c r="J3374" s="49"/>
      <c r="K3374" s="50"/>
      <c r="L3374" s="51"/>
      <c r="M3374" s="51"/>
      <c r="N3374" s="48"/>
      <c r="O3374" s="48"/>
      <c r="P3374" s="48"/>
      <c r="Q3374" s="48"/>
      <c r="R3374" s="48"/>
      <c r="S3374" s="48"/>
      <c r="T3374" s="48"/>
      <c r="U3374" s="48"/>
      <c r="V3374" s="48"/>
      <c r="W3374" s="48"/>
      <c r="X3374" s="48"/>
      <c r="Y3374" s="48"/>
      <c r="Z3374" s="48"/>
      <c r="AA3374" s="49"/>
      <c r="AB3374" s="29"/>
      <c r="AD3374" s="48"/>
      <c r="AE3374" s="48"/>
    </row>
    <row r="3375" spans="1:31" s="53" customFormat="1" x14ac:dyDescent="0.25">
      <c r="A3375" s="29"/>
      <c r="B3375" s="46"/>
      <c r="C3375" s="47"/>
      <c r="D3375" s="29"/>
      <c r="E3375" s="36"/>
      <c r="F3375" s="48"/>
      <c r="G3375" s="48"/>
      <c r="H3375" s="48"/>
      <c r="I3375" s="49"/>
      <c r="J3375" s="49"/>
      <c r="K3375" s="50"/>
      <c r="L3375" s="51"/>
      <c r="M3375" s="51"/>
      <c r="N3375" s="48"/>
      <c r="O3375" s="48"/>
      <c r="P3375" s="48"/>
      <c r="Q3375" s="48"/>
      <c r="R3375" s="48"/>
      <c r="S3375" s="48"/>
      <c r="T3375" s="48"/>
      <c r="U3375" s="48"/>
      <c r="V3375" s="48"/>
      <c r="W3375" s="48"/>
      <c r="X3375" s="48"/>
      <c r="Y3375" s="48"/>
      <c r="Z3375" s="48"/>
      <c r="AA3375" s="49"/>
      <c r="AB3375" s="29"/>
      <c r="AD3375" s="48"/>
      <c r="AE3375" s="48"/>
    </row>
    <row r="3376" spans="1:31" s="53" customFormat="1" x14ac:dyDescent="0.25">
      <c r="A3376" s="29"/>
      <c r="B3376" s="46"/>
      <c r="C3376" s="47"/>
      <c r="D3376" s="29"/>
      <c r="E3376" s="36"/>
      <c r="F3376" s="48"/>
      <c r="G3376" s="48"/>
      <c r="H3376" s="48"/>
      <c r="I3376" s="49"/>
      <c r="J3376" s="49"/>
      <c r="K3376" s="50"/>
      <c r="L3376" s="51"/>
      <c r="M3376" s="51"/>
      <c r="N3376" s="48"/>
      <c r="O3376" s="48"/>
      <c r="P3376" s="48"/>
      <c r="Q3376" s="48"/>
      <c r="R3376" s="48"/>
      <c r="S3376" s="48"/>
      <c r="T3376" s="48"/>
      <c r="U3376" s="48"/>
      <c r="V3376" s="48"/>
      <c r="W3376" s="48"/>
      <c r="X3376" s="48"/>
      <c r="Y3376" s="48"/>
      <c r="Z3376" s="48"/>
      <c r="AA3376" s="49"/>
      <c r="AB3376" s="29"/>
      <c r="AD3376" s="48"/>
      <c r="AE3376" s="48"/>
    </row>
    <row r="3377" spans="1:31" s="53" customFormat="1" x14ac:dyDescent="0.25">
      <c r="A3377" s="29"/>
      <c r="B3377" s="46"/>
      <c r="C3377" s="47"/>
      <c r="D3377" s="29"/>
      <c r="E3377" s="36"/>
      <c r="F3377" s="48"/>
      <c r="G3377" s="48"/>
      <c r="H3377" s="48"/>
      <c r="I3377" s="49"/>
      <c r="J3377" s="49"/>
      <c r="K3377" s="50"/>
      <c r="L3377" s="51"/>
      <c r="M3377" s="51"/>
      <c r="N3377" s="48"/>
      <c r="O3377" s="48"/>
      <c r="P3377" s="48"/>
      <c r="Q3377" s="48"/>
      <c r="R3377" s="48"/>
      <c r="S3377" s="48"/>
      <c r="T3377" s="48"/>
      <c r="U3377" s="48"/>
      <c r="V3377" s="48"/>
      <c r="W3377" s="48"/>
      <c r="X3377" s="48"/>
      <c r="Y3377" s="48"/>
      <c r="Z3377" s="48"/>
      <c r="AA3377" s="49"/>
      <c r="AB3377" s="29"/>
      <c r="AD3377" s="48"/>
      <c r="AE3377" s="48"/>
    </row>
    <row r="3378" spans="1:31" s="53" customFormat="1" x14ac:dyDescent="0.25">
      <c r="A3378" s="29"/>
      <c r="B3378" s="46"/>
      <c r="C3378" s="47"/>
      <c r="D3378" s="29"/>
      <c r="E3378" s="36"/>
      <c r="F3378" s="48"/>
      <c r="G3378" s="48"/>
      <c r="H3378" s="48"/>
      <c r="I3378" s="49"/>
      <c r="J3378" s="49"/>
      <c r="K3378" s="50"/>
      <c r="L3378" s="51"/>
      <c r="M3378" s="51"/>
      <c r="N3378" s="48"/>
      <c r="O3378" s="48"/>
      <c r="P3378" s="48"/>
      <c r="Q3378" s="48"/>
      <c r="R3378" s="48"/>
      <c r="S3378" s="48"/>
      <c r="T3378" s="48"/>
      <c r="U3378" s="48"/>
      <c r="V3378" s="48"/>
      <c r="W3378" s="48"/>
      <c r="X3378" s="48"/>
      <c r="Y3378" s="48"/>
      <c r="Z3378" s="48"/>
      <c r="AA3378" s="49"/>
      <c r="AB3378" s="29"/>
      <c r="AD3378" s="48"/>
      <c r="AE3378" s="48"/>
    </row>
    <row r="3379" spans="1:31" s="53" customFormat="1" x14ac:dyDescent="0.25">
      <c r="A3379" s="29"/>
      <c r="B3379" s="46"/>
      <c r="C3379" s="47"/>
      <c r="D3379" s="29"/>
      <c r="E3379" s="36"/>
      <c r="F3379" s="48"/>
      <c r="G3379" s="48"/>
      <c r="H3379" s="48"/>
      <c r="I3379" s="49"/>
      <c r="J3379" s="49"/>
      <c r="K3379" s="50"/>
      <c r="L3379" s="51"/>
      <c r="M3379" s="51"/>
      <c r="N3379" s="48"/>
      <c r="O3379" s="48"/>
      <c r="P3379" s="48"/>
      <c r="Q3379" s="48"/>
      <c r="R3379" s="48"/>
      <c r="S3379" s="48"/>
      <c r="T3379" s="48"/>
      <c r="U3379" s="48"/>
      <c r="V3379" s="48"/>
      <c r="W3379" s="48"/>
      <c r="X3379" s="48"/>
      <c r="Y3379" s="48"/>
      <c r="Z3379" s="48"/>
      <c r="AA3379" s="49"/>
      <c r="AB3379" s="29"/>
      <c r="AD3379" s="48"/>
      <c r="AE3379" s="48"/>
    </row>
    <row r="3380" spans="1:31" s="53" customFormat="1" x14ac:dyDescent="0.25">
      <c r="A3380" s="29"/>
      <c r="B3380" s="46"/>
      <c r="C3380" s="47"/>
      <c r="D3380" s="29"/>
      <c r="E3380" s="36"/>
      <c r="F3380" s="48"/>
      <c r="G3380" s="48"/>
      <c r="H3380" s="48"/>
      <c r="I3380" s="49"/>
      <c r="J3380" s="49"/>
      <c r="K3380" s="50"/>
      <c r="L3380" s="51"/>
      <c r="M3380" s="51"/>
      <c r="N3380" s="48"/>
      <c r="O3380" s="48"/>
      <c r="P3380" s="48"/>
      <c r="Q3380" s="48"/>
      <c r="R3380" s="48"/>
      <c r="S3380" s="48"/>
      <c r="T3380" s="48"/>
      <c r="U3380" s="48"/>
      <c r="V3380" s="48"/>
      <c r="W3380" s="48"/>
      <c r="X3380" s="48"/>
      <c r="Y3380" s="48"/>
      <c r="Z3380" s="48"/>
      <c r="AA3380" s="49"/>
      <c r="AB3380" s="29"/>
      <c r="AD3380" s="48"/>
      <c r="AE3380" s="48"/>
    </row>
    <row r="3381" spans="1:31" s="53" customFormat="1" x14ac:dyDescent="0.25">
      <c r="A3381" s="29"/>
      <c r="B3381" s="46"/>
      <c r="C3381" s="47"/>
      <c r="D3381" s="29"/>
      <c r="E3381" s="36"/>
      <c r="F3381" s="48"/>
      <c r="G3381" s="48"/>
      <c r="H3381" s="48"/>
      <c r="I3381" s="49"/>
      <c r="J3381" s="49"/>
      <c r="K3381" s="50"/>
      <c r="L3381" s="51"/>
      <c r="M3381" s="51"/>
      <c r="N3381" s="48"/>
      <c r="O3381" s="48"/>
      <c r="P3381" s="48"/>
      <c r="Q3381" s="48"/>
      <c r="R3381" s="48"/>
      <c r="S3381" s="48"/>
      <c r="T3381" s="48"/>
      <c r="U3381" s="48"/>
      <c r="V3381" s="48"/>
      <c r="W3381" s="48"/>
      <c r="X3381" s="48"/>
      <c r="Y3381" s="48"/>
      <c r="Z3381" s="48"/>
      <c r="AA3381" s="49"/>
      <c r="AB3381" s="29"/>
      <c r="AD3381" s="48"/>
      <c r="AE3381" s="48"/>
    </row>
    <row r="3518" spans="1:31" s="7" customFormat="1" x14ac:dyDescent="0.25">
      <c r="A3518" s="29"/>
      <c r="B3518" s="46"/>
      <c r="C3518" s="47"/>
      <c r="D3518" s="29"/>
      <c r="E3518" s="36"/>
      <c r="F3518" s="48"/>
      <c r="G3518" s="48"/>
      <c r="H3518" s="48"/>
      <c r="I3518" s="49"/>
      <c r="J3518" s="49"/>
      <c r="K3518" s="50"/>
      <c r="L3518" s="51"/>
      <c r="M3518" s="51"/>
      <c r="N3518" s="48"/>
      <c r="O3518" s="48"/>
      <c r="P3518" s="48"/>
      <c r="Q3518" s="48"/>
      <c r="R3518" s="48"/>
      <c r="S3518" s="48"/>
      <c r="T3518" s="48"/>
      <c r="U3518" s="48"/>
      <c r="V3518" s="48"/>
      <c r="W3518" s="48"/>
      <c r="X3518" s="48"/>
      <c r="Y3518" s="48"/>
      <c r="Z3518" s="48"/>
      <c r="AA3518" s="49"/>
      <c r="AB3518" s="29"/>
      <c r="AD3518" s="48"/>
      <c r="AE3518" s="48"/>
    </row>
    <row r="3519" spans="1:31" s="7" customFormat="1" x14ac:dyDescent="0.25">
      <c r="A3519" s="29"/>
      <c r="B3519" s="46"/>
      <c r="C3519" s="47"/>
      <c r="D3519" s="29"/>
      <c r="E3519" s="36"/>
      <c r="F3519" s="48"/>
      <c r="G3519" s="48"/>
      <c r="H3519" s="48"/>
      <c r="I3519" s="49"/>
      <c r="J3519" s="49"/>
      <c r="K3519" s="50"/>
      <c r="L3519" s="51"/>
      <c r="M3519" s="51"/>
      <c r="N3519" s="48"/>
      <c r="O3519" s="48"/>
      <c r="P3519" s="48"/>
      <c r="Q3519" s="48"/>
      <c r="R3519" s="48"/>
      <c r="S3519" s="48"/>
      <c r="T3519" s="48"/>
      <c r="U3519" s="48"/>
      <c r="V3519" s="48"/>
      <c r="W3519" s="48"/>
      <c r="X3519" s="48"/>
      <c r="Y3519" s="48"/>
      <c r="Z3519" s="48"/>
      <c r="AA3519" s="49"/>
      <c r="AB3519" s="29"/>
      <c r="AD3519" s="48"/>
      <c r="AE3519" s="48"/>
    </row>
    <row r="3520" spans="1:31" s="7" customFormat="1" x14ac:dyDescent="0.25">
      <c r="A3520" s="29"/>
      <c r="B3520" s="46"/>
      <c r="C3520" s="47"/>
      <c r="D3520" s="29"/>
      <c r="E3520" s="36"/>
      <c r="F3520" s="48"/>
      <c r="G3520" s="48"/>
      <c r="H3520" s="48"/>
      <c r="I3520" s="49"/>
      <c r="J3520" s="49"/>
      <c r="K3520" s="50"/>
      <c r="L3520" s="51"/>
      <c r="M3520" s="51"/>
      <c r="N3520" s="48"/>
      <c r="O3520" s="48"/>
      <c r="P3520" s="48"/>
      <c r="Q3520" s="48"/>
      <c r="R3520" s="48"/>
      <c r="S3520" s="48"/>
      <c r="T3520" s="48"/>
      <c r="U3520" s="48"/>
      <c r="V3520" s="48"/>
      <c r="W3520" s="48"/>
      <c r="X3520" s="48"/>
      <c r="Y3520" s="48"/>
      <c r="Z3520" s="48"/>
      <c r="AA3520" s="49"/>
      <c r="AB3520" s="29"/>
      <c r="AD3520" s="48"/>
      <c r="AE3520" s="48"/>
    </row>
    <row r="3521" spans="1:31" s="7" customFormat="1" x14ac:dyDescent="0.25">
      <c r="A3521" s="29"/>
      <c r="B3521" s="46"/>
      <c r="C3521" s="47"/>
      <c r="D3521" s="29"/>
      <c r="E3521" s="36"/>
      <c r="F3521" s="48"/>
      <c r="G3521" s="48"/>
      <c r="H3521" s="48"/>
      <c r="I3521" s="49"/>
      <c r="J3521" s="49"/>
      <c r="K3521" s="50"/>
      <c r="L3521" s="51"/>
      <c r="M3521" s="51"/>
      <c r="N3521" s="48"/>
      <c r="O3521" s="48"/>
      <c r="P3521" s="48"/>
      <c r="Q3521" s="48"/>
      <c r="R3521" s="48"/>
      <c r="S3521" s="48"/>
      <c r="T3521" s="48"/>
      <c r="U3521" s="48"/>
      <c r="V3521" s="48"/>
      <c r="W3521" s="48"/>
      <c r="X3521" s="48"/>
      <c r="Y3521" s="48"/>
      <c r="Z3521" s="48"/>
      <c r="AA3521" s="49"/>
      <c r="AB3521" s="29"/>
      <c r="AD3521" s="48"/>
      <c r="AE3521" s="48"/>
    </row>
    <row r="3522" spans="1:31" s="7" customFormat="1" x14ac:dyDescent="0.25">
      <c r="A3522" s="29"/>
      <c r="B3522" s="46"/>
      <c r="C3522" s="47"/>
      <c r="D3522" s="29"/>
      <c r="E3522" s="36"/>
      <c r="F3522" s="48"/>
      <c r="G3522" s="48"/>
      <c r="H3522" s="48"/>
      <c r="I3522" s="49"/>
      <c r="J3522" s="49"/>
      <c r="K3522" s="50"/>
      <c r="L3522" s="51"/>
      <c r="M3522" s="51"/>
      <c r="N3522" s="48"/>
      <c r="O3522" s="48"/>
      <c r="P3522" s="48"/>
      <c r="Q3522" s="48"/>
      <c r="R3522" s="48"/>
      <c r="S3522" s="48"/>
      <c r="T3522" s="48"/>
      <c r="U3522" s="48"/>
      <c r="V3522" s="48"/>
      <c r="W3522" s="48"/>
      <c r="X3522" s="48"/>
      <c r="Y3522" s="48"/>
      <c r="Z3522" s="48"/>
      <c r="AA3522" s="49"/>
      <c r="AB3522" s="29"/>
      <c r="AD3522" s="48"/>
      <c r="AE3522" s="48"/>
    </row>
    <row r="3523" spans="1:31" s="7" customFormat="1" x14ac:dyDescent="0.25">
      <c r="A3523" s="29"/>
      <c r="B3523" s="46"/>
      <c r="C3523" s="47"/>
      <c r="D3523" s="29"/>
      <c r="E3523" s="36"/>
      <c r="F3523" s="48"/>
      <c r="G3523" s="48"/>
      <c r="H3523" s="48"/>
      <c r="I3523" s="49"/>
      <c r="J3523" s="49"/>
      <c r="K3523" s="50"/>
      <c r="L3523" s="51"/>
      <c r="M3523" s="51"/>
      <c r="N3523" s="48"/>
      <c r="O3523" s="48"/>
      <c r="P3523" s="48"/>
      <c r="Q3523" s="48"/>
      <c r="R3523" s="48"/>
      <c r="S3523" s="48"/>
      <c r="T3523" s="48"/>
      <c r="U3523" s="48"/>
      <c r="V3523" s="48"/>
      <c r="W3523" s="48"/>
      <c r="X3523" s="48"/>
      <c r="Y3523" s="48"/>
      <c r="Z3523" s="48"/>
      <c r="AA3523" s="49"/>
      <c r="AB3523" s="29"/>
      <c r="AD3523" s="48"/>
      <c r="AE3523" s="48"/>
    </row>
    <row r="3524" spans="1:31" s="7" customFormat="1" x14ac:dyDescent="0.25">
      <c r="A3524" s="29"/>
      <c r="B3524" s="46"/>
      <c r="C3524" s="47"/>
      <c r="D3524" s="29"/>
      <c r="E3524" s="36"/>
      <c r="F3524" s="48"/>
      <c r="G3524" s="48"/>
      <c r="H3524" s="48"/>
      <c r="I3524" s="49"/>
      <c r="J3524" s="49"/>
      <c r="K3524" s="50"/>
      <c r="L3524" s="51"/>
      <c r="M3524" s="51"/>
      <c r="N3524" s="48"/>
      <c r="O3524" s="48"/>
      <c r="P3524" s="48"/>
      <c r="Q3524" s="48"/>
      <c r="R3524" s="48"/>
      <c r="S3524" s="48"/>
      <c r="T3524" s="48"/>
      <c r="U3524" s="48"/>
      <c r="V3524" s="48"/>
      <c r="W3524" s="48"/>
      <c r="X3524" s="48"/>
      <c r="Y3524" s="48"/>
      <c r="Z3524" s="48"/>
      <c r="AA3524" s="49"/>
      <c r="AB3524" s="29"/>
      <c r="AD3524" s="48"/>
      <c r="AE3524" s="48"/>
    </row>
    <row r="3525" spans="1:31" s="7" customFormat="1" x14ac:dyDescent="0.25">
      <c r="A3525" s="29"/>
      <c r="B3525" s="46"/>
      <c r="C3525" s="47"/>
      <c r="D3525" s="29"/>
      <c r="E3525" s="36"/>
      <c r="F3525" s="48"/>
      <c r="G3525" s="48"/>
      <c r="H3525" s="48"/>
      <c r="I3525" s="49"/>
      <c r="J3525" s="49"/>
      <c r="K3525" s="50"/>
      <c r="L3525" s="51"/>
      <c r="M3525" s="51"/>
      <c r="N3525" s="48"/>
      <c r="O3525" s="48"/>
      <c r="P3525" s="48"/>
      <c r="Q3525" s="48"/>
      <c r="R3525" s="48"/>
      <c r="S3525" s="48"/>
      <c r="T3525" s="48"/>
      <c r="U3525" s="48"/>
      <c r="V3525" s="48"/>
      <c r="W3525" s="48"/>
      <c r="X3525" s="48"/>
      <c r="Y3525" s="48"/>
      <c r="Z3525" s="48"/>
      <c r="AA3525" s="49"/>
      <c r="AB3525" s="29"/>
      <c r="AD3525" s="48"/>
      <c r="AE3525" s="48"/>
    </row>
    <row r="3526" spans="1:31" s="7" customFormat="1" x14ac:dyDescent="0.25">
      <c r="A3526" s="29"/>
      <c r="B3526" s="46"/>
      <c r="C3526" s="47"/>
      <c r="D3526" s="29"/>
      <c r="E3526" s="36"/>
      <c r="F3526" s="48"/>
      <c r="G3526" s="48"/>
      <c r="H3526" s="48"/>
      <c r="I3526" s="49"/>
      <c r="J3526" s="49"/>
      <c r="K3526" s="50"/>
      <c r="L3526" s="51"/>
      <c r="M3526" s="51"/>
      <c r="N3526" s="48"/>
      <c r="O3526" s="48"/>
      <c r="P3526" s="48"/>
      <c r="Q3526" s="48"/>
      <c r="R3526" s="48"/>
      <c r="S3526" s="48"/>
      <c r="T3526" s="48"/>
      <c r="U3526" s="48"/>
      <c r="V3526" s="48"/>
      <c r="W3526" s="48"/>
      <c r="X3526" s="48"/>
      <c r="Y3526" s="48"/>
      <c r="Z3526" s="48"/>
      <c r="AA3526" s="49"/>
      <c r="AB3526" s="29"/>
      <c r="AD3526" s="48"/>
      <c r="AE3526" s="48"/>
    </row>
    <row r="3527" spans="1:31" s="7" customFormat="1" x14ac:dyDescent="0.25">
      <c r="A3527" s="29"/>
      <c r="B3527" s="46"/>
      <c r="C3527" s="47"/>
      <c r="D3527" s="29"/>
      <c r="E3527" s="36"/>
      <c r="F3527" s="48"/>
      <c r="G3527" s="48"/>
      <c r="H3527" s="48"/>
      <c r="I3527" s="49"/>
      <c r="J3527" s="49"/>
      <c r="K3527" s="50"/>
      <c r="L3527" s="51"/>
      <c r="M3527" s="51"/>
      <c r="N3527" s="48"/>
      <c r="O3527" s="48"/>
      <c r="P3527" s="48"/>
      <c r="Q3527" s="48"/>
      <c r="R3527" s="48"/>
      <c r="S3527" s="48"/>
      <c r="T3527" s="48"/>
      <c r="U3527" s="48"/>
      <c r="V3527" s="48"/>
      <c r="W3527" s="48"/>
      <c r="X3527" s="48"/>
      <c r="Y3527" s="48"/>
      <c r="Z3527" s="48"/>
      <c r="AA3527" s="49"/>
      <c r="AB3527" s="29"/>
      <c r="AD3527" s="48"/>
      <c r="AE3527" s="48"/>
    </row>
    <row r="3528" spans="1:31" s="7" customFormat="1" x14ac:dyDescent="0.25">
      <c r="A3528" s="29"/>
      <c r="B3528" s="46"/>
      <c r="C3528" s="47"/>
      <c r="D3528" s="29"/>
      <c r="E3528" s="36"/>
      <c r="F3528" s="48"/>
      <c r="G3528" s="48"/>
      <c r="H3528" s="48"/>
      <c r="I3528" s="49"/>
      <c r="J3528" s="49"/>
      <c r="K3528" s="50"/>
      <c r="L3528" s="51"/>
      <c r="M3528" s="51"/>
      <c r="N3528" s="48"/>
      <c r="O3528" s="48"/>
      <c r="P3528" s="48"/>
      <c r="Q3528" s="48"/>
      <c r="R3528" s="48"/>
      <c r="S3528" s="48"/>
      <c r="T3528" s="48"/>
      <c r="U3528" s="48"/>
      <c r="V3528" s="48"/>
      <c r="W3528" s="48"/>
      <c r="X3528" s="48"/>
      <c r="Y3528" s="48"/>
      <c r="Z3528" s="48"/>
      <c r="AA3528" s="49"/>
      <c r="AB3528" s="29"/>
      <c r="AD3528" s="48"/>
      <c r="AE3528" s="48"/>
    </row>
    <row r="3529" spans="1:31" s="7" customFormat="1" x14ac:dyDescent="0.25">
      <c r="A3529" s="29"/>
      <c r="B3529" s="46"/>
      <c r="C3529" s="47"/>
      <c r="D3529" s="29"/>
      <c r="E3529" s="36"/>
      <c r="F3529" s="48"/>
      <c r="G3529" s="48"/>
      <c r="H3529" s="48"/>
      <c r="I3529" s="49"/>
      <c r="J3529" s="49"/>
      <c r="K3529" s="50"/>
      <c r="L3529" s="51"/>
      <c r="M3529" s="51"/>
      <c r="N3529" s="48"/>
      <c r="O3529" s="48"/>
      <c r="P3529" s="48"/>
      <c r="Q3529" s="48"/>
      <c r="R3529" s="48"/>
      <c r="S3529" s="48"/>
      <c r="T3529" s="48"/>
      <c r="U3529" s="48"/>
      <c r="V3529" s="48"/>
      <c r="W3529" s="48"/>
      <c r="X3529" s="48"/>
      <c r="Y3529" s="48"/>
      <c r="Z3529" s="48"/>
      <c r="AA3529" s="49"/>
      <c r="AB3529" s="29"/>
      <c r="AD3529" s="48"/>
      <c r="AE3529" s="48"/>
    </row>
    <row r="3530" spans="1:31" s="7" customFormat="1" x14ac:dyDescent="0.25">
      <c r="A3530" s="29"/>
      <c r="B3530" s="46"/>
      <c r="C3530" s="47"/>
      <c r="D3530" s="29"/>
      <c r="E3530" s="36"/>
      <c r="F3530" s="48"/>
      <c r="G3530" s="48"/>
      <c r="H3530" s="48"/>
      <c r="I3530" s="49"/>
      <c r="J3530" s="49"/>
      <c r="K3530" s="50"/>
      <c r="L3530" s="51"/>
      <c r="M3530" s="51"/>
      <c r="N3530" s="48"/>
      <c r="O3530" s="48"/>
      <c r="P3530" s="48"/>
      <c r="Q3530" s="48"/>
      <c r="R3530" s="48"/>
      <c r="S3530" s="48"/>
      <c r="T3530" s="48"/>
      <c r="U3530" s="48"/>
      <c r="V3530" s="48"/>
      <c r="W3530" s="48"/>
      <c r="X3530" s="48"/>
      <c r="Y3530" s="48"/>
      <c r="Z3530" s="48"/>
      <c r="AA3530" s="49"/>
      <c r="AB3530" s="29"/>
      <c r="AD3530" s="48"/>
      <c r="AE3530" s="48"/>
    </row>
    <row r="3531" spans="1:31" s="7" customFormat="1" x14ac:dyDescent="0.25">
      <c r="A3531" s="29"/>
      <c r="B3531" s="46"/>
      <c r="C3531" s="47"/>
      <c r="D3531" s="29"/>
      <c r="E3531" s="36"/>
      <c r="F3531" s="48"/>
      <c r="G3531" s="48"/>
      <c r="H3531" s="48"/>
      <c r="I3531" s="49"/>
      <c r="J3531" s="49"/>
      <c r="K3531" s="50"/>
      <c r="L3531" s="51"/>
      <c r="M3531" s="51"/>
      <c r="N3531" s="48"/>
      <c r="O3531" s="48"/>
      <c r="P3531" s="48"/>
      <c r="Q3531" s="48"/>
      <c r="R3531" s="48"/>
      <c r="S3531" s="48"/>
      <c r="T3531" s="48"/>
      <c r="U3531" s="48"/>
      <c r="V3531" s="48"/>
      <c r="W3531" s="48"/>
      <c r="X3531" s="48"/>
      <c r="Y3531" s="48"/>
      <c r="Z3531" s="48"/>
      <c r="AA3531" s="49"/>
      <c r="AB3531" s="29"/>
      <c r="AD3531" s="48"/>
      <c r="AE3531" s="48"/>
    </row>
    <row r="3532" spans="1:31" s="7" customFormat="1" x14ac:dyDescent="0.25">
      <c r="A3532" s="29"/>
      <c r="B3532" s="46"/>
      <c r="C3532" s="47"/>
      <c r="D3532" s="29"/>
      <c r="E3532" s="36"/>
      <c r="F3532" s="48"/>
      <c r="G3532" s="48"/>
      <c r="H3532" s="48"/>
      <c r="I3532" s="49"/>
      <c r="J3532" s="49"/>
      <c r="K3532" s="50"/>
      <c r="L3532" s="51"/>
      <c r="M3532" s="51"/>
      <c r="N3532" s="48"/>
      <c r="O3532" s="48"/>
      <c r="P3532" s="48"/>
      <c r="Q3532" s="48"/>
      <c r="R3532" s="48"/>
      <c r="S3532" s="48"/>
      <c r="T3532" s="48"/>
      <c r="U3532" s="48"/>
      <c r="V3532" s="48"/>
      <c r="W3532" s="48"/>
      <c r="X3532" s="48"/>
      <c r="Y3532" s="48"/>
      <c r="Z3532" s="48"/>
      <c r="AA3532" s="49"/>
      <c r="AB3532" s="29"/>
      <c r="AD3532" s="48"/>
      <c r="AE3532" s="48"/>
    </row>
    <row r="3533" spans="1:31" s="7" customFormat="1" x14ac:dyDescent="0.25">
      <c r="A3533" s="29"/>
      <c r="B3533" s="46"/>
      <c r="C3533" s="47"/>
      <c r="D3533" s="29"/>
      <c r="E3533" s="36"/>
      <c r="F3533" s="48"/>
      <c r="G3533" s="48"/>
      <c r="H3533" s="48"/>
      <c r="I3533" s="49"/>
      <c r="J3533" s="49"/>
      <c r="K3533" s="50"/>
      <c r="L3533" s="51"/>
      <c r="M3533" s="51"/>
      <c r="N3533" s="48"/>
      <c r="O3533" s="48"/>
      <c r="P3533" s="48"/>
      <c r="Q3533" s="48"/>
      <c r="R3533" s="48"/>
      <c r="S3533" s="48"/>
      <c r="T3533" s="48"/>
      <c r="U3533" s="48"/>
      <c r="V3533" s="48"/>
      <c r="W3533" s="48"/>
      <c r="X3533" s="48"/>
      <c r="Y3533" s="48"/>
      <c r="Z3533" s="48"/>
      <c r="AA3533" s="49"/>
      <c r="AB3533" s="29"/>
      <c r="AD3533" s="48"/>
      <c r="AE3533" s="48"/>
    </row>
    <row r="3534" spans="1:31" s="7" customFormat="1" x14ac:dyDescent="0.25">
      <c r="A3534" s="29"/>
      <c r="B3534" s="46"/>
      <c r="C3534" s="47"/>
      <c r="D3534" s="29"/>
      <c r="E3534" s="36"/>
      <c r="F3534" s="48"/>
      <c r="G3534" s="48"/>
      <c r="H3534" s="48"/>
      <c r="I3534" s="49"/>
      <c r="J3534" s="49"/>
      <c r="K3534" s="50"/>
      <c r="L3534" s="51"/>
      <c r="M3534" s="51"/>
      <c r="N3534" s="48"/>
      <c r="O3534" s="48"/>
      <c r="P3534" s="48"/>
      <c r="Q3534" s="48"/>
      <c r="R3534" s="48"/>
      <c r="S3534" s="48"/>
      <c r="T3534" s="48"/>
      <c r="U3534" s="48"/>
      <c r="V3534" s="48"/>
      <c r="W3534" s="48"/>
      <c r="X3534" s="48"/>
      <c r="Y3534" s="48"/>
      <c r="Z3534" s="48"/>
      <c r="AA3534" s="49"/>
      <c r="AB3534" s="29"/>
      <c r="AD3534" s="48"/>
      <c r="AE3534" s="48"/>
    </row>
    <row r="3535" spans="1:31" s="7" customFormat="1" x14ac:dyDescent="0.25">
      <c r="A3535" s="29"/>
      <c r="B3535" s="46"/>
      <c r="C3535" s="47"/>
      <c r="D3535" s="29"/>
      <c r="E3535" s="36"/>
      <c r="F3535" s="48"/>
      <c r="G3535" s="48"/>
      <c r="H3535" s="48"/>
      <c r="I3535" s="49"/>
      <c r="J3535" s="49"/>
      <c r="K3535" s="50"/>
      <c r="L3535" s="51"/>
      <c r="M3535" s="51"/>
      <c r="N3535" s="48"/>
      <c r="O3535" s="48"/>
      <c r="P3535" s="48"/>
      <c r="Q3535" s="48"/>
      <c r="R3535" s="48"/>
      <c r="S3535" s="48"/>
      <c r="T3535" s="48"/>
      <c r="U3535" s="48"/>
      <c r="V3535" s="48"/>
      <c r="W3535" s="48"/>
      <c r="X3535" s="48"/>
      <c r="Y3535" s="48"/>
      <c r="Z3535" s="48"/>
      <c r="AA3535" s="49"/>
      <c r="AB3535" s="29"/>
      <c r="AD3535" s="48"/>
      <c r="AE3535" s="48"/>
    </row>
    <row r="3536" spans="1:31" s="7" customFormat="1" x14ac:dyDescent="0.25">
      <c r="A3536" s="29"/>
      <c r="B3536" s="46"/>
      <c r="C3536" s="47"/>
      <c r="D3536" s="29"/>
      <c r="E3536" s="36"/>
      <c r="F3536" s="48"/>
      <c r="G3536" s="48"/>
      <c r="H3536" s="48"/>
      <c r="I3536" s="49"/>
      <c r="J3536" s="49"/>
      <c r="K3536" s="50"/>
      <c r="L3536" s="51"/>
      <c r="M3536" s="51"/>
      <c r="N3536" s="48"/>
      <c r="O3536" s="48"/>
      <c r="P3536" s="48"/>
      <c r="Q3536" s="48"/>
      <c r="R3536" s="48"/>
      <c r="S3536" s="48"/>
      <c r="T3536" s="48"/>
      <c r="U3536" s="48"/>
      <c r="V3536" s="48"/>
      <c r="W3536" s="48"/>
      <c r="X3536" s="48"/>
      <c r="Y3536" s="48"/>
      <c r="Z3536" s="48"/>
      <c r="AA3536" s="49"/>
      <c r="AB3536" s="29"/>
      <c r="AD3536" s="48"/>
      <c r="AE3536" s="48"/>
    </row>
    <row r="3537" spans="1:31" s="7" customFormat="1" x14ac:dyDescent="0.25">
      <c r="A3537" s="29"/>
      <c r="B3537" s="46"/>
      <c r="C3537" s="47"/>
      <c r="D3537" s="29"/>
      <c r="E3537" s="36"/>
      <c r="F3537" s="48"/>
      <c r="G3537" s="48"/>
      <c r="H3537" s="48"/>
      <c r="I3537" s="49"/>
      <c r="J3537" s="49"/>
      <c r="K3537" s="50"/>
      <c r="L3537" s="51"/>
      <c r="M3537" s="51"/>
      <c r="N3537" s="48"/>
      <c r="O3537" s="48"/>
      <c r="P3537" s="48"/>
      <c r="Q3537" s="48"/>
      <c r="R3537" s="48"/>
      <c r="S3537" s="48"/>
      <c r="T3537" s="48"/>
      <c r="U3537" s="48"/>
      <c r="V3537" s="48"/>
      <c r="W3537" s="48"/>
      <c r="X3537" s="48"/>
      <c r="Y3537" s="48"/>
      <c r="Z3537" s="48"/>
      <c r="AA3537" s="49"/>
      <c r="AB3537" s="29"/>
      <c r="AD3537" s="48"/>
      <c r="AE3537" s="48"/>
    </row>
    <row r="3538" spans="1:31" s="7" customFormat="1" x14ac:dyDescent="0.25">
      <c r="A3538" s="29"/>
      <c r="B3538" s="46"/>
      <c r="C3538" s="47"/>
      <c r="D3538" s="29"/>
      <c r="E3538" s="36"/>
      <c r="F3538" s="48"/>
      <c r="G3538" s="48"/>
      <c r="H3538" s="48"/>
      <c r="I3538" s="49"/>
      <c r="J3538" s="49"/>
      <c r="K3538" s="50"/>
      <c r="L3538" s="51"/>
      <c r="M3538" s="51"/>
      <c r="N3538" s="48"/>
      <c r="O3538" s="48"/>
      <c r="P3538" s="48"/>
      <c r="Q3538" s="48"/>
      <c r="R3538" s="48"/>
      <c r="S3538" s="48"/>
      <c r="T3538" s="48"/>
      <c r="U3538" s="48"/>
      <c r="V3538" s="48"/>
      <c r="W3538" s="48"/>
      <c r="X3538" s="48"/>
      <c r="Y3538" s="48"/>
      <c r="Z3538" s="48"/>
      <c r="AA3538" s="49"/>
      <c r="AB3538" s="29"/>
      <c r="AD3538" s="48"/>
      <c r="AE3538" s="48"/>
    </row>
    <row r="3539" spans="1:31" s="7" customFormat="1" x14ac:dyDescent="0.25">
      <c r="A3539" s="29"/>
      <c r="B3539" s="46"/>
      <c r="C3539" s="47"/>
      <c r="D3539" s="29"/>
      <c r="E3539" s="36"/>
      <c r="F3539" s="48"/>
      <c r="G3539" s="48"/>
      <c r="H3539" s="48"/>
      <c r="I3539" s="49"/>
      <c r="J3539" s="49"/>
      <c r="K3539" s="50"/>
      <c r="L3539" s="51"/>
      <c r="M3539" s="51"/>
      <c r="N3539" s="48"/>
      <c r="O3539" s="48"/>
      <c r="P3539" s="48"/>
      <c r="Q3539" s="48"/>
      <c r="R3539" s="48"/>
      <c r="S3539" s="48"/>
      <c r="T3539" s="48"/>
      <c r="U3539" s="48"/>
      <c r="V3539" s="48"/>
      <c r="W3539" s="48"/>
      <c r="X3539" s="48"/>
      <c r="Y3539" s="48"/>
      <c r="Z3539" s="48"/>
      <c r="AA3539" s="49"/>
      <c r="AB3539" s="29"/>
      <c r="AD3539" s="48"/>
      <c r="AE3539" s="48"/>
    </row>
    <row r="3540" spans="1:31" s="7" customFormat="1" x14ac:dyDescent="0.25">
      <c r="A3540" s="29"/>
      <c r="B3540" s="46"/>
      <c r="C3540" s="47"/>
      <c r="D3540" s="29"/>
      <c r="E3540" s="36"/>
      <c r="F3540" s="48"/>
      <c r="G3540" s="48"/>
      <c r="H3540" s="48"/>
      <c r="I3540" s="49"/>
      <c r="J3540" s="49"/>
      <c r="K3540" s="50"/>
      <c r="L3540" s="51"/>
      <c r="M3540" s="51"/>
      <c r="N3540" s="48"/>
      <c r="O3540" s="48"/>
      <c r="P3540" s="48"/>
      <c r="Q3540" s="48"/>
      <c r="R3540" s="48"/>
      <c r="S3540" s="48"/>
      <c r="T3540" s="48"/>
      <c r="U3540" s="48"/>
      <c r="V3540" s="48"/>
      <c r="W3540" s="48"/>
      <c r="X3540" s="48"/>
      <c r="Y3540" s="48"/>
      <c r="Z3540" s="48"/>
      <c r="AA3540" s="49"/>
      <c r="AB3540" s="29"/>
      <c r="AD3540" s="48"/>
      <c r="AE3540" s="48"/>
    </row>
    <row r="3541" spans="1:31" s="7" customFormat="1" x14ac:dyDescent="0.25">
      <c r="A3541" s="29"/>
      <c r="B3541" s="46"/>
      <c r="C3541" s="47"/>
      <c r="D3541" s="29"/>
      <c r="E3541" s="36"/>
      <c r="F3541" s="48"/>
      <c r="G3541" s="48"/>
      <c r="H3541" s="48"/>
      <c r="I3541" s="49"/>
      <c r="J3541" s="49"/>
      <c r="K3541" s="50"/>
      <c r="L3541" s="51"/>
      <c r="M3541" s="51"/>
      <c r="N3541" s="48"/>
      <c r="O3541" s="48"/>
      <c r="P3541" s="48"/>
      <c r="Q3541" s="48"/>
      <c r="R3541" s="48"/>
      <c r="S3541" s="48"/>
      <c r="T3541" s="48"/>
      <c r="U3541" s="48"/>
      <c r="V3541" s="48"/>
      <c r="W3541" s="48"/>
      <c r="X3541" s="48"/>
      <c r="Y3541" s="48"/>
      <c r="Z3541" s="48"/>
      <c r="AA3541" s="49"/>
      <c r="AB3541" s="29"/>
      <c r="AD3541" s="48"/>
      <c r="AE3541" s="48"/>
    </row>
    <row r="3542" spans="1:31" s="7" customFormat="1" x14ac:dyDescent="0.25">
      <c r="A3542" s="29"/>
      <c r="B3542" s="46"/>
      <c r="C3542" s="47"/>
      <c r="D3542" s="29"/>
      <c r="E3542" s="36"/>
      <c r="F3542" s="48"/>
      <c r="G3542" s="48"/>
      <c r="H3542" s="48"/>
      <c r="I3542" s="49"/>
      <c r="J3542" s="49"/>
      <c r="K3542" s="50"/>
      <c r="L3542" s="51"/>
      <c r="M3542" s="51"/>
      <c r="N3542" s="48"/>
      <c r="O3542" s="48"/>
      <c r="P3542" s="48"/>
      <c r="Q3542" s="48"/>
      <c r="R3542" s="48"/>
      <c r="S3542" s="48"/>
      <c r="T3542" s="48"/>
      <c r="U3542" s="48"/>
      <c r="V3542" s="48"/>
      <c r="W3542" s="48"/>
      <c r="X3542" s="48"/>
      <c r="Y3542" s="48"/>
      <c r="Z3542" s="48"/>
      <c r="AA3542" s="49"/>
      <c r="AB3542" s="29"/>
      <c r="AD3542" s="48"/>
      <c r="AE3542" s="48"/>
    </row>
    <row r="3543" spans="1:31" s="7" customFormat="1" x14ac:dyDescent="0.25">
      <c r="A3543" s="29"/>
      <c r="B3543" s="46"/>
      <c r="C3543" s="47"/>
      <c r="D3543" s="29"/>
      <c r="E3543" s="36"/>
      <c r="F3543" s="48"/>
      <c r="G3543" s="48"/>
      <c r="H3543" s="48"/>
      <c r="I3543" s="49"/>
      <c r="J3543" s="49"/>
      <c r="K3543" s="50"/>
      <c r="L3543" s="51"/>
      <c r="M3543" s="51"/>
      <c r="N3543" s="48"/>
      <c r="O3543" s="48"/>
      <c r="P3543" s="48"/>
      <c r="Q3543" s="48"/>
      <c r="R3543" s="48"/>
      <c r="S3543" s="48"/>
      <c r="T3543" s="48"/>
      <c r="U3543" s="48"/>
      <c r="V3543" s="48"/>
      <c r="W3543" s="48"/>
      <c r="X3543" s="48"/>
      <c r="Y3543" s="48"/>
      <c r="Z3543" s="48"/>
      <c r="AA3543" s="49"/>
      <c r="AB3543" s="29"/>
      <c r="AD3543" s="48"/>
      <c r="AE3543" s="48"/>
    </row>
    <row r="3544" spans="1:31" s="7" customFormat="1" x14ac:dyDescent="0.25">
      <c r="A3544" s="29"/>
      <c r="B3544" s="46"/>
      <c r="C3544" s="47"/>
      <c r="D3544" s="29"/>
      <c r="E3544" s="36"/>
      <c r="F3544" s="48"/>
      <c r="G3544" s="48"/>
      <c r="H3544" s="48"/>
      <c r="I3544" s="49"/>
      <c r="J3544" s="49"/>
      <c r="K3544" s="50"/>
      <c r="L3544" s="51"/>
      <c r="M3544" s="51"/>
      <c r="N3544" s="48"/>
      <c r="O3544" s="48"/>
      <c r="P3544" s="48"/>
      <c r="Q3544" s="48"/>
      <c r="R3544" s="48"/>
      <c r="S3544" s="48"/>
      <c r="T3544" s="48"/>
      <c r="U3544" s="48"/>
      <c r="V3544" s="48"/>
      <c r="W3544" s="48"/>
      <c r="X3544" s="48"/>
      <c r="Y3544" s="48"/>
      <c r="Z3544" s="48"/>
      <c r="AA3544" s="49"/>
      <c r="AB3544" s="29"/>
      <c r="AD3544" s="48"/>
      <c r="AE3544" s="48"/>
    </row>
    <row r="3545" spans="1:31" s="7" customFormat="1" x14ac:dyDescent="0.25">
      <c r="A3545" s="29"/>
      <c r="B3545" s="46"/>
      <c r="C3545" s="47"/>
      <c r="D3545" s="29"/>
      <c r="E3545" s="36"/>
      <c r="F3545" s="48"/>
      <c r="G3545" s="48"/>
      <c r="H3545" s="48"/>
      <c r="I3545" s="49"/>
      <c r="J3545" s="49"/>
      <c r="K3545" s="50"/>
      <c r="L3545" s="51"/>
      <c r="M3545" s="51"/>
      <c r="N3545" s="48"/>
      <c r="O3545" s="48"/>
      <c r="P3545" s="48"/>
      <c r="Q3545" s="48"/>
      <c r="R3545" s="48"/>
      <c r="S3545" s="48"/>
      <c r="T3545" s="48"/>
      <c r="U3545" s="48"/>
      <c r="V3545" s="48"/>
      <c r="W3545" s="48"/>
      <c r="X3545" s="48"/>
      <c r="Y3545" s="48"/>
      <c r="Z3545" s="48"/>
      <c r="AA3545" s="49"/>
      <c r="AB3545" s="29"/>
      <c r="AD3545" s="48"/>
      <c r="AE3545" s="48"/>
    </row>
    <row r="3546" spans="1:31" s="7" customFormat="1" x14ac:dyDescent="0.25">
      <c r="A3546" s="29"/>
      <c r="B3546" s="46"/>
      <c r="C3546" s="47"/>
      <c r="D3546" s="29"/>
      <c r="E3546" s="36"/>
      <c r="F3546" s="48"/>
      <c r="G3546" s="48"/>
      <c r="H3546" s="48"/>
      <c r="I3546" s="49"/>
      <c r="J3546" s="49"/>
      <c r="K3546" s="50"/>
      <c r="L3546" s="51"/>
      <c r="M3546" s="51"/>
      <c r="N3546" s="48"/>
      <c r="O3546" s="48"/>
      <c r="P3546" s="48"/>
      <c r="Q3546" s="48"/>
      <c r="R3546" s="48"/>
      <c r="S3546" s="48"/>
      <c r="T3546" s="48"/>
      <c r="U3546" s="48"/>
      <c r="V3546" s="48"/>
      <c r="W3546" s="48"/>
      <c r="X3546" s="48"/>
      <c r="Y3546" s="48"/>
      <c r="Z3546" s="48"/>
      <c r="AA3546" s="49"/>
      <c r="AB3546" s="29"/>
      <c r="AD3546" s="48"/>
      <c r="AE3546" s="48"/>
    </row>
    <row r="3547" spans="1:31" s="7" customFormat="1" x14ac:dyDescent="0.25">
      <c r="A3547" s="29"/>
      <c r="B3547" s="46"/>
      <c r="C3547" s="47"/>
      <c r="D3547" s="29"/>
      <c r="E3547" s="36"/>
      <c r="F3547" s="48"/>
      <c r="G3547" s="48"/>
      <c r="H3547" s="48"/>
      <c r="I3547" s="49"/>
      <c r="J3547" s="49"/>
      <c r="K3547" s="50"/>
      <c r="L3547" s="51"/>
      <c r="M3547" s="51"/>
      <c r="N3547" s="48"/>
      <c r="O3547" s="48"/>
      <c r="P3547" s="48"/>
      <c r="Q3547" s="48"/>
      <c r="R3547" s="48"/>
      <c r="S3547" s="48"/>
      <c r="T3547" s="48"/>
      <c r="U3547" s="48"/>
      <c r="V3547" s="48"/>
      <c r="W3547" s="48"/>
      <c r="X3547" s="48"/>
      <c r="Y3547" s="48"/>
      <c r="Z3547" s="48"/>
      <c r="AA3547" s="49"/>
      <c r="AB3547" s="29"/>
      <c r="AD3547" s="48"/>
      <c r="AE3547" s="48"/>
    </row>
    <row r="3548" spans="1:31" s="7" customFormat="1" x14ac:dyDescent="0.25">
      <c r="A3548" s="29"/>
      <c r="B3548" s="46"/>
      <c r="C3548" s="47"/>
      <c r="D3548" s="29"/>
      <c r="E3548" s="36"/>
      <c r="F3548" s="48"/>
      <c r="G3548" s="48"/>
      <c r="H3548" s="48"/>
      <c r="I3548" s="49"/>
      <c r="J3548" s="49"/>
      <c r="K3548" s="50"/>
      <c r="L3548" s="51"/>
      <c r="M3548" s="51"/>
      <c r="N3548" s="48"/>
      <c r="O3548" s="48"/>
      <c r="P3548" s="48"/>
      <c r="Q3548" s="48"/>
      <c r="R3548" s="48"/>
      <c r="S3548" s="48"/>
      <c r="T3548" s="48"/>
      <c r="U3548" s="48"/>
      <c r="V3548" s="48"/>
      <c r="W3548" s="48"/>
      <c r="X3548" s="48"/>
      <c r="Y3548" s="48"/>
      <c r="Z3548" s="48"/>
      <c r="AA3548" s="49"/>
      <c r="AB3548" s="29"/>
      <c r="AD3548" s="48"/>
      <c r="AE3548" s="48"/>
    </row>
    <row r="3549" spans="1:31" s="7" customFormat="1" x14ac:dyDescent="0.25">
      <c r="A3549" s="29"/>
      <c r="B3549" s="46"/>
      <c r="C3549" s="47"/>
      <c r="D3549" s="29"/>
      <c r="E3549" s="36"/>
      <c r="F3549" s="48"/>
      <c r="G3549" s="48"/>
      <c r="H3549" s="48"/>
      <c r="I3549" s="49"/>
      <c r="J3549" s="49"/>
      <c r="K3549" s="50"/>
      <c r="L3549" s="51"/>
      <c r="M3549" s="51"/>
      <c r="N3549" s="48"/>
      <c r="O3549" s="48"/>
      <c r="P3549" s="48"/>
      <c r="Q3549" s="48"/>
      <c r="R3549" s="48"/>
      <c r="S3549" s="48"/>
      <c r="T3549" s="48"/>
      <c r="U3549" s="48"/>
      <c r="V3549" s="48"/>
      <c r="W3549" s="48"/>
      <c r="X3549" s="48"/>
      <c r="Y3549" s="48"/>
      <c r="Z3549" s="48"/>
      <c r="AA3549" s="49"/>
      <c r="AB3549" s="29"/>
      <c r="AD3549" s="48"/>
      <c r="AE3549" s="48"/>
    </row>
  </sheetData>
  <sheetProtection password="CC53" sheet="1" objects="1" scenarios="1"/>
  <autoFilter ref="A5:CG84"/>
  <mergeCells count="44">
    <mergeCell ref="CA3:CG3"/>
    <mergeCell ref="AF3:AO3"/>
    <mergeCell ref="AP3:AU3"/>
    <mergeCell ref="AV3:BE3"/>
    <mergeCell ref="BG3:BG4"/>
    <mergeCell ref="BH3:BH4"/>
    <mergeCell ref="BI3:BK3"/>
    <mergeCell ref="AB3:AC4"/>
    <mergeCell ref="AD3:AD4"/>
    <mergeCell ref="BL3:BO3"/>
    <mergeCell ref="BP3:BT3"/>
    <mergeCell ref="BU3:BZ3"/>
    <mergeCell ref="AV2:AZ2"/>
    <mergeCell ref="I3:I4"/>
    <mergeCell ref="J3:J4"/>
    <mergeCell ref="K3:K4"/>
    <mergeCell ref="L3:L4"/>
    <mergeCell ref="M3:M4"/>
    <mergeCell ref="AE3:AE4"/>
    <mergeCell ref="O3:O4"/>
    <mergeCell ref="P3:P4"/>
    <mergeCell ref="Q3:Q4"/>
    <mergeCell ref="R3:R4"/>
    <mergeCell ref="S3:S4"/>
    <mergeCell ref="T3:T4"/>
    <mergeCell ref="U3:U4"/>
    <mergeCell ref="V3:Z3"/>
    <mergeCell ref="AA3:AA4"/>
    <mergeCell ref="BA2:BE2"/>
    <mergeCell ref="N3:N4"/>
    <mergeCell ref="BF2:BH2"/>
    <mergeCell ref="BI2:CG2"/>
    <mergeCell ref="A3:A4"/>
    <mergeCell ref="B3:B4"/>
    <mergeCell ref="C3:C4"/>
    <mergeCell ref="D3:D4"/>
    <mergeCell ref="E3:E4"/>
    <mergeCell ref="F3:F4"/>
    <mergeCell ref="G3:G4"/>
    <mergeCell ref="H3:H4"/>
    <mergeCell ref="A2:AE2"/>
    <mergeCell ref="AF2:AK2"/>
    <mergeCell ref="AL2:AO2"/>
    <mergeCell ref="AP2:AU2"/>
  </mergeCells>
  <pageMargins left="0.39370078740157483" right="0.19685039370078741" top="0.27559055118110237" bottom="0.27559055118110237" header="0" footer="0"/>
  <pageSetup paperSize="9" scale="44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P257"/>
  <sheetViews>
    <sheetView tabSelected="1" topLeftCell="A124" zoomScale="72" zoomScaleNormal="72" workbookViewId="0">
      <selection activeCell="D127" sqref="D127"/>
    </sheetView>
  </sheetViews>
  <sheetFormatPr defaultRowHeight="15" x14ac:dyDescent="0.25"/>
  <cols>
    <col min="1" max="1" width="4.42578125" style="71" customWidth="1"/>
    <col min="2" max="2" width="16.5703125" customWidth="1"/>
    <col min="3" max="3" width="36.85546875" customWidth="1"/>
    <col min="4" max="4" width="9.28515625" bestFit="1" customWidth="1"/>
    <col min="5" max="5" width="31.140625" customWidth="1"/>
    <col min="6" max="6" width="19.42578125" customWidth="1"/>
    <col min="7" max="8" width="10.140625" bestFit="1" customWidth="1"/>
    <col min="9" max="9" width="18" customWidth="1"/>
    <col min="10" max="10" width="10.140625" bestFit="1" customWidth="1"/>
    <col min="11" max="11" width="16.28515625" customWidth="1"/>
    <col min="12" max="12" width="9.28515625" style="55" bestFit="1" customWidth="1"/>
    <col min="13" max="13" width="24.42578125" style="55" customWidth="1"/>
    <col min="14" max="14" width="12.7109375" style="55" customWidth="1"/>
    <col min="15" max="16" width="9.28515625" style="55" bestFit="1" customWidth="1"/>
    <col min="17" max="17" width="9.28515625" style="55" customWidth="1"/>
    <col min="18" max="18" width="23.5703125" style="55" customWidth="1"/>
    <col min="19" max="27" width="9.28515625" style="55" customWidth="1"/>
    <col min="28" max="28" width="9.28515625" style="55" bestFit="1" customWidth="1"/>
    <col min="29" max="29" width="35.42578125" style="55" customWidth="1"/>
    <col min="30" max="30" width="15" style="55" customWidth="1"/>
    <col min="31" max="31" width="12.28515625" style="55" customWidth="1"/>
    <col min="32" max="32" width="9.28515625" style="55" hidden="1" customWidth="1"/>
    <col min="33" max="33" width="9.42578125" style="55" bestFit="1" customWidth="1"/>
    <col min="34" max="34" width="12.85546875" style="55" customWidth="1"/>
    <col min="35" max="35" width="10.42578125" style="55" bestFit="1" customWidth="1"/>
    <col min="36" max="36" width="12" style="55" customWidth="1"/>
    <col min="37" max="37" width="10.42578125" style="55" bestFit="1" customWidth="1"/>
    <col min="38" max="38" width="9.28515625" style="54" customWidth="1"/>
    <col min="39" max="41" width="9.42578125" style="55" bestFit="1" customWidth="1"/>
    <col min="42" max="42" width="9.28515625" style="55" customWidth="1"/>
    <col min="43" max="43" width="9.28515625" style="55" hidden="1" customWidth="1"/>
    <col min="44" max="46" width="9.42578125" style="55" bestFit="1" customWidth="1"/>
    <col min="47" max="47" width="11.7109375" style="55" bestFit="1" customWidth="1"/>
    <col min="48" max="48" width="11.42578125" style="55" bestFit="1" customWidth="1"/>
    <col min="49" max="50" width="9.28515625" style="55" customWidth="1"/>
    <col min="51" max="57" width="9.42578125" style="55" bestFit="1" customWidth="1"/>
    <col min="58" max="58" width="10.42578125" style="55" bestFit="1" customWidth="1"/>
    <col min="59" max="59" width="9.42578125" style="55" bestFit="1" customWidth="1"/>
    <col min="60" max="60" width="9.28515625" style="55" customWidth="1"/>
    <col min="61" max="61" width="11.28515625" style="55" customWidth="1"/>
    <col min="62" max="63" width="9.28515625" style="71" bestFit="1" customWidth="1"/>
    <col min="64" max="66" width="9.28515625" style="55" hidden="1" customWidth="1"/>
    <col min="67" max="69" width="9.28515625" style="71" customWidth="1"/>
    <col min="70" max="70" width="9.28515625" style="71" hidden="1" customWidth="1"/>
    <col min="71" max="74" width="9.28515625" style="71" customWidth="1"/>
    <col min="75" max="75" width="9.28515625" style="71" hidden="1" customWidth="1"/>
    <col min="76" max="80" width="9.28515625" style="71" customWidth="1"/>
    <col min="81" max="81" width="9.28515625" style="71" hidden="1" customWidth="1"/>
    <col min="82" max="87" width="9.28515625" style="71" customWidth="1"/>
    <col min="88" max="88" width="9.28515625" style="71" hidden="1" customWidth="1"/>
    <col min="89" max="94" width="9.28515625" style="71" customWidth="1"/>
    <col min="95" max="95" width="9.28515625" style="71" bestFit="1" customWidth="1"/>
  </cols>
  <sheetData>
    <row r="1" spans="1:120" s="71" customFormat="1" x14ac:dyDescent="0.25">
      <c r="A1" s="105"/>
      <c r="B1" s="105" t="s">
        <v>253</v>
      </c>
      <c r="C1" s="106"/>
      <c r="D1" s="105"/>
      <c r="E1" s="107"/>
      <c r="F1" s="106"/>
      <c r="G1" s="106"/>
      <c r="H1" s="105"/>
      <c r="I1" s="108"/>
      <c r="J1" s="108"/>
      <c r="K1" s="109"/>
      <c r="L1" s="108"/>
      <c r="M1" s="108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8"/>
      <c r="AB1" s="110"/>
      <c r="AC1" s="110"/>
      <c r="AD1" s="105"/>
      <c r="AE1" s="106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</row>
    <row r="2" spans="1:120" s="71" customFormat="1" ht="15" customHeight="1" x14ac:dyDescent="0.25">
      <c r="A2" s="153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5"/>
      <c r="AF2" s="148"/>
      <c r="AG2" s="148"/>
      <c r="AH2" s="148"/>
      <c r="AI2" s="148"/>
      <c r="AJ2" s="148"/>
      <c r="AK2" s="148"/>
      <c r="AL2" s="139" t="s">
        <v>2</v>
      </c>
      <c r="AM2" s="140"/>
      <c r="AN2" s="140"/>
      <c r="AO2" s="140"/>
      <c r="AP2" s="141"/>
      <c r="AQ2" s="148"/>
      <c r="AR2" s="148"/>
      <c r="AS2" s="148"/>
      <c r="AT2" s="148"/>
      <c r="AU2" s="148"/>
      <c r="AV2" s="148"/>
      <c r="AW2" s="122"/>
      <c r="AX2" s="122"/>
      <c r="AY2" s="147"/>
      <c r="AZ2" s="147"/>
      <c r="BA2" s="147"/>
      <c r="BB2" s="147"/>
      <c r="BC2" s="143" t="s">
        <v>2</v>
      </c>
      <c r="BD2" s="144"/>
      <c r="BE2" s="144"/>
      <c r="BF2" s="144"/>
      <c r="BG2" s="144"/>
      <c r="BH2" s="123"/>
      <c r="BI2" s="147"/>
      <c r="BJ2" s="147"/>
      <c r="BK2" s="147"/>
      <c r="BL2" s="143" t="s">
        <v>3</v>
      </c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5"/>
    </row>
    <row r="3" spans="1:120" s="71" customFormat="1" ht="48" customHeight="1" x14ac:dyDescent="0.25">
      <c r="A3" s="146" t="s">
        <v>4</v>
      </c>
      <c r="B3" s="146" t="s">
        <v>5</v>
      </c>
      <c r="C3" s="146" t="s">
        <v>6</v>
      </c>
      <c r="D3" s="146" t="s">
        <v>7</v>
      </c>
      <c r="E3" s="146" t="s">
        <v>8</v>
      </c>
      <c r="F3" s="146" t="s">
        <v>9</v>
      </c>
      <c r="G3" s="146" t="s">
        <v>10</v>
      </c>
      <c r="H3" s="146" t="s">
        <v>11</v>
      </c>
      <c r="I3" s="146" t="s">
        <v>12</v>
      </c>
      <c r="J3" s="146" t="s">
        <v>13</v>
      </c>
      <c r="K3" s="146" t="s">
        <v>14</v>
      </c>
      <c r="L3" s="146" t="s">
        <v>15</v>
      </c>
      <c r="M3" s="146" t="s">
        <v>16</v>
      </c>
      <c r="N3" s="146" t="s">
        <v>17</v>
      </c>
      <c r="O3" s="146" t="s">
        <v>18</v>
      </c>
      <c r="P3" s="146" t="s">
        <v>19</v>
      </c>
      <c r="Q3" s="146" t="s">
        <v>20</v>
      </c>
      <c r="R3" s="146" t="s">
        <v>21</v>
      </c>
      <c r="S3" s="146" t="s">
        <v>22</v>
      </c>
      <c r="T3" s="146" t="s">
        <v>23</v>
      </c>
      <c r="U3" s="146" t="s">
        <v>24</v>
      </c>
      <c r="V3" s="149" t="s">
        <v>25</v>
      </c>
      <c r="W3" s="150"/>
      <c r="X3" s="150"/>
      <c r="Y3" s="150"/>
      <c r="Z3" s="151"/>
      <c r="AA3" s="146" t="s">
        <v>26</v>
      </c>
      <c r="AB3" s="152" t="s">
        <v>27</v>
      </c>
      <c r="AC3" s="152"/>
      <c r="AD3" s="146" t="s">
        <v>28</v>
      </c>
      <c r="AE3" s="146" t="s">
        <v>29</v>
      </c>
      <c r="AF3" s="156" t="s">
        <v>30</v>
      </c>
      <c r="AG3" s="157"/>
      <c r="AH3" s="157"/>
      <c r="AI3" s="157"/>
      <c r="AJ3" s="157"/>
      <c r="AK3" s="157"/>
      <c r="AL3" s="157"/>
      <c r="AM3" s="157"/>
      <c r="AN3" s="157"/>
      <c r="AO3" s="157"/>
      <c r="AP3" s="158"/>
      <c r="AQ3" s="156" t="s">
        <v>31</v>
      </c>
      <c r="AR3" s="157"/>
      <c r="AS3" s="157"/>
      <c r="AT3" s="157"/>
      <c r="AU3" s="157"/>
      <c r="AV3" s="157"/>
      <c r="AW3" s="157"/>
      <c r="AX3" s="158"/>
      <c r="AY3" s="157" t="s">
        <v>32</v>
      </c>
      <c r="AZ3" s="157"/>
      <c r="BA3" s="157"/>
      <c r="BB3" s="157"/>
      <c r="BC3" s="157"/>
      <c r="BD3" s="157"/>
      <c r="BE3" s="157"/>
      <c r="BF3" s="157"/>
      <c r="BG3" s="157"/>
      <c r="BH3" s="158"/>
      <c r="BI3" s="118" t="s">
        <v>33</v>
      </c>
      <c r="BJ3" s="146" t="s">
        <v>34</v>
      </c>
      <c r="BK3" s="146" t="s">
        <v>35</v>
      </c>
      <c r="BL3" s="142" t="s">
        <v>38</v>
      </c>
      <c r="BM3" s="142"/>
      <c r="BN3" s="142"/>
      <c r="BO3" s="142" t="s">
        <v>183</v>
      </c>
      <c r="BP3" s="142"/>
      <c r="BQ3" s="142"/>
      <c r="BR3" s="142"/>
      <c r="BS3" s="142" t="s">
        <v>255</v>
      </c>
      <c r="BT3" s="142"/>
      <c r="BU3" s="142"/>
      <c r="BV3" s="142"/>
      <c r="BW3" s="142"/>
      <c r="BX3" s="142" t="s">
        <v>274</v>
      </c>
      <c r="BY3" s="142"/>
      <c r="BZ3" s="142"/>
      <c r="CA3" s="142"/>
      <c r="CB3" s="142"/>
      <c r="CC3" s="142"/>
      <c r="CD3" s="142" t="s">
        <v>285</v>
      </c>
      <c r="CE3" s="142"/>
      <c r="CF3" s="142"/>
      <c r="CG3" s="142"/>
      <c r="CH3" s="142"/>
      <c r="CI3" s="142"/>
      <c r="CJ3" s="142"/>
      <c r="CK3" s="142" t="s">
        <v>300</v>
      </c>
      <c r="CL3" s="142"/>
      <c r="CM3" s="142"/>
      <c r="CN3" s="142"/>
      <c r="CO3" s="142"/>
      <c r="CP3" s="142"/>
      <c r="CQ3" s="142"/>
    </row>
    <row r="4" spans="1:120" s="71" customFormat="1" ht="78.75" customHeight="1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18" t="s">
        <v>41</v>
      </c>
      <c r="W4" s="118" t="s">
        <v>278</v>
      </c>
      <c r="X4" s="118" t="s">
        <v>279</v>
      </c>
      <c r="Y4" s="118" t="s">
        <v>280</v>
      </c>
      <c r="Z4" s="118" t="s">
        <v>281</v>
      </c>
      <c r="AA4" s="146"/>
      <c r="AB4" s="152"/>
      <c r="AC4" s="152"/>
      <c r="AD4" s="146"/>
      <c r="AE4" s="146"/>
      <c r="AF4" s="57" t="s">
        <v>44</v>
      </c>
      <c r="AG4" s="57" t="s">
        <v>54</v>
      </c>
      <c r="AH4" s="57" t="s">
        <v>182</v>
      </c>
      <c r="AI4" s="57" t="s">
        <v>284</v>
      </c>
      <c r="AJ4" s="57" t="s">
        <v>282</v>
      </c>
      <c r="AK4" s="57" t="s">
        <v>292</v>
      </c>
      <c r="AL4" s="57" t="s">
        <v>293</v>
      </c>
      <c r="AM4" s="57" t="s">
        <v>294</v>
      </c>
      <c r="AN4" s="57" t="s">
        <v>273</v>
      </c>
      <c r="AO4" s="57" t="s">
        <v>283</v>
      </c>
      <c r="AP4" s="57" t="s">
        <v>295</v>
      </c>
      <c r="AQ4" s="118" t="s">
        <v>44</v>
      </c>
      <c r="AR4" s="118" t="s">
        <v>54</v>
      </c>
      <c r="AS4" s="118" t="s">
        <v>182</v>
      </c>
      <c r="AT4" s="118" t="s">
        <v>284</v>
      </c>
      <c r="AU4" s="118" t="s">
        <v>296</v>
      </c>
      <c r="AV4" s="118" t="s">
        <v>292</v>
      </c>
      <c r="AW4" s="118" t="s">
        <v>293</v>
      </c>
      <c r="AX4" s="118" t="s">
        <v>301</v>
      </c>
      <c r="AY4" s="118" t="s">
        <v>54</v>
      </c>
      <c r="AZ4" s="118" t="s">
        <v>182</v>
      </c>
      <c r="BA4" s="118" t="s">
        <v>284</v>
      </c>
      <c r="BB4" s="118" t="s">
        <v>282</v>
      </c>
      <c r="BC4" s="118" t="s">
        <v>292</v>
      </c>
      <c r="BD4" s="118" t="s">
        <v>293</v>
      </c>
      <c r="BE4" s="118" t="s">
        <v>254</v>
      </c>
      <c r="BF4" s="118" t="s">
        <v>273</v>
      </c>
      <c r="BG4" s="118" t="s">
        <v>283</v>
      </c>
      <c r="BH4" s="118" t="s">
        <v>295</v>
      </c>
      <c r="BI4" s="118" t="s">
        <v>293</v>
      </c>
      <c r="BJ4" s="146"/>
      <c r="BK4" s="146"/>
      <c r="BL4" s="111" t="s">
        <v>61</v>
      </c>
      <c r="BM4" s="111" t="s">
        <v>62</v>
      </c>
      <c r="BN4" s="111" t="s">
        <v>63</v>
      </c>
      <c r="BO4" s="111" t="s">
        <v>184</v>
      </c>
      <c r="BP4" s="111" t="s">
        <v>185</v>
      </c>
      <c r="BQ4" s="111" t="s">
        <v>186</v>
      </c>
      <c r="BR4" s="111" t="s">
        <v>63</v>
      </c>
      <c r="BS4" s="111" t="s">
        <v>256</v>
      </c>
      <c r="BT4" s="111" t="s">
        <v>257</v>
      </c>
      <c r="BU4" s="111" t="s">
        <v>258</v>
      </c>
      <c r="BV4" s="111" t="s">
        <v>186</v>
      </c>
      <c r="BW4" s="111" t="s">
        <v>63</v>
      </c>
      <c r="BX4" s="111" t="s">
        <v>275</v>
      </c>
      <c r="BY4" s="111" t="s">
        <v>276</v>
      </c>
      <c r="BZ4" s="111" t="s">
        <v>277</v>
      </c>
      <c r="CA4" s="111" t="s">
        <v>258</v>
      </c>
      <c r="CB4" s="111" t="s">
        <v>186</v>
      </c>
      <c r="CC4" s="111" t="s">
        <v>63</v>
      </c>
      <c r="CD4" s="111" t="s">
        <v>286</v>
      </c>
      <c r="CE4" s="111" t="s">
        <v>287</v>
      </c>
      <c r="CF4" s="111" t="s">
        <v>288</v>
      </c>
      <c r="CG4" s="111" t="s">
        <v>277</v>
      </c>
      <c r="CH4" s="111" t="s">
        <v>258</v>
      </c>
      <c r="CI4" s="111" t="s">
        <v>186</v>
      </c>
      <c r="CJ4" s="111" t="s">
        <v>63</v>
      </c>
      <c r="CK4" s="111" t="s">
        <v>297</v>
      </c>
      <c r="CL4" s="111" t="s">
        <v>298</v>
      </c>
      <c r="CM4" s="111" t="s">
        <v>299</v>
      </c>
      <c r="CN4" s="111" t="s">
        <v>288</v>
      </c>
      <c r="CO4" s="111" t="s">
        <v>277</v>
      </c>
      <c r="CP4" s="111" t="s">
        <v>258</v>
      </c>
      <c r="CQ4" s="111" t="s">
        <v>186</v>
      </c>
    </row>
    <row r="5" spans="1:120" s="71" customFormat="1" x14ac:dyDescent="0.25">
      <c r="A5" s="57">
        <v>1</v>
      </c>
      <c r="B5" s="57">
        <f t="shared" ref="B5:P5" si="0">A5+1</f>
        <v>2</v>
      </c>
      <c r="C5" s="57">
        <f t="shared" si="0"/>
        <v>3</v>
      </c>
      <c r="D5" s="57">
        <f t="shared" si="0"/>
        <v>4</v>
      </c>
      <c r="E5" s="57">
        <f t="shared" si="0"/>
        <v>5</v>
      </c>
      <c r="F5" s="57">
        <f t="shared" si="0"/>
        <v>6</v>
      </c>
      <c r="G5" s="57">
        <f t="shared" si="0"/>
        <v>7</v>
      </c>
      <c r="H5" s="57">
        <f t="shared" si="0"/>
        <v>8</v>
      </c>
      <c r="I5" s="57">
        <f t="shared" si="0"/>
        <v>9</v>
      </c>
      <c r="J5" s="57">
        <f t="shared" si="0"/>
        <v>10</v>
      </c>
      <c r="K5" s="57">
        <f t="shared" si="0"/>
        <v>11</v>
      </c>
      <c r="L5" s="57">
        <f t="shared" si="0"/>
        <v>12</v>
      </c>
      <c r="M5" s="57">
        <f t="shared" si="0"/>
        <v>13</v>
      </c>
      <c r="N5" s="57">
        <f t="shared" si="0"/>
        <v>14</v>
      </c>
      <c r="O5" s="57">
        <f t="shared" si="0"/>
        <v>15</v>
      </c>
      <c r="P5" s="57">
        <f t="shared" si="0"/>
        <v>16</v>
      </c>
      <c r="Q5" s="57">
        <v>17</v>
      </c>
      <c r="R5" s="57">
        <v>18</v>
      </c>
      <c r="S5" s="57">
        <v>19</v>
      </c>
      <c r="T5" s="57">
        <v>20</v>
      </c>
      <c r="U5" s="57">
        <v>21</v>
      </c>
      <c r="V5" s="57">
        <f>U5+1</f>
        <v>22</v>
      </c>
      <c r="W5" s="57">
        <f t="shared" ref="W5:CJ5" si="1">V5+1</f>
        <v>23</v>
      </c>
      <c r="X5" s="57">
        <f t="shared" si="1"/>
        <v>24</v>
      </c>
      <c r="Y5" s="57">
        <f t="shared" si="1"/>
        <v>25</v>
      </c>
      <c r="Z5" s="57">
        <f t="shared" si="1"/>
        <v>26</v>
      </c>
      <c r="AA5" s="57">
        <f t="shared" si="1"/>
        <v>27</v>
      </c>
      <c r="AB5" s="57">
        <f t="shared" si="1"/>
        <v>28</v>
      </c>
      <c r="AC5" s="57">
        <f t="shared" si="1"/>
        <v>29</v>
      </c>
      <c r="AD5" s="57">
        <f t="shared" si="1"/>
        <v>30</v>
      </c>
      <c r="AE5" s="57">
        <f t="shared" si="1"/>
        <v>31</v>
      </c>
      <c r="AF5" s="57">
        <f t="shared" si="1"/>
        <v>32</v>
      </c>
      <c r="AG5" s="57">
        <v>32</v>
      </c>
      <c r="AH5" s="57">
        <f t="shared" si="1"/>
        <v>33</v>
      </c>
      <c r="AI5" s="57">
        <f t="shared" si="1"/>
        <v>34</v>
      </c>
      <c r="AJ5" s="57">
        <f t="shared" si="1"/>
        <v>35</v>
      </c>
      <c r="AK5" s="57">
        <f t="shared" si="1"/>
        <v>36</v>
      </c>
      <c r="AL5" s="57">
        <f t="shared" si="1"/>
        <v>37</v>
      </c>
      <c r="AM5" s="57">
        <f t="shared" si="1"/>
        <v>38</v>
      </c>
      <c r="AN5" s="57">
        <f t="shared" si="1"/>
        <v>39</v>
      </c>
      <c r="AO5" s="57">
        <f>AN5+1</f>
        <v>40</v>
      </c>
      <c r="AP5" s="57">
        <v>41</v>
      </c>
      <c r="AQ5" s="57">
        <f>AO5+1</f>
        <v>41</v>
      </c>
      <c r="AR5" s="57">
        <f t="shared" si="1"/>
        <v>42</v>
      </c>
      <c r="AS5" s="57">
        <f t="shared" si="1"/>
        <v>43</v>
      </c>
      <c r="AT5" s="57">
        <f t="shared" si="1"/>
        <v>44</v>
      </c>
      <c r="AU5" s="57">
        <f t="shared" si="1"/>
        <v>45</v>
      </c>
      <c r="AV5" s="57">
        <f t="shared" si="1"/>
        <v>46</v>
      </c>
      <c r="AW5" s="57">
        <v>47</v>
      </c>
      <c r="AX5" s="57"/>
      <c r="AY5" s="57">
        <f>AW5+1</f>
        <v>48</v>
      </c>
      <c r="AZ5" s="57">
        <f t="shared" si="1"/>
        <v>49</v>
      </c>
      <c r="BA5" s="57">
        <f t="shared" si="1"/>
        <v>50</v>
      </c>
      <c r="BB5" s="57">
        <f t="shared" si="1"/>
        <v>51</v>
      </c>
      <c r="BC5" s="57">
        <f t="shared" si="1"/>
        <v>52</v>
      </c>
      <c r="BD5" s="57">
        <f t="shared" si="1"/>
        <v>53</v>
      </c>
      <c r="BE5" s="57">
        <f t="shared" si="1"/>
        <v>54</v>
      </c>
      <c r="BF5" s="57">
        <f t="shared" si="1"/>
        <v>55</v>
      </c>
      <c r="BG5" s="57">
        <f t="shared" si="1"/>
        <v>56</v>
      </c>
      <c r="BH5" s="57">
        <v>58</v>
      </c>
      <c r="BI5" s="57">
        <v>59</v>
      </c>
      <c r="BJ5" s="57">
        <f t="shared" si="1"/>
        <v>60</v>
      </c>
      <c r="BK5" s="57">
        <f t="shared" si="1"/>
        <v>61</v>
      </c>
      <c r="BL5" s="57">
        <f t="shared" si="1"/>
        <v>62</v>
      </c>
      <c r="BM5" s="57">
        <f t="shared" si="1"/>
        <v>63</v>
      </c>
      <c r="BN5" s="57">
        <f t="shared" si="1"/>
        <v>64</v>
      </c>
      <c r="BO5" s="57">
        <v>62</v>
      </c>
      <c r="BP5" s="57">
        <f t="shared" si="1"/>
        <v>63</v>
      </c>
      <c r="BQ5" s="57">
        <f t="shared" si="1"/>
        <v>64</v>
      </c>
      <c r="BR5" s="57">
        <f t="shared" si="1"/>
        <v>65</v>
      </c>
      <c r="BS5" s="57">
        <v>65</v>
      </c>
      <c r="BT5" s="57">
        <f t="shared" si="1"/>
        <v>66</v>
      </c>
      <c r="BU5" s="57">
        <f t="shared" si="1"/>
        <v>67</v>
      </c>
      <c r="BV5" s="57">
        <f t="shared" si="1"/>
        <v>68</v>
      </c>
      <c r="BW5" s="57">
        <f t="shared" si="1"/>
        <v>69</v>
      </c>
      <c r="BX5" s="57">
        <v>69</v>
      </c>
      <c r="BY5" s="57">
        <f t="shared" si="1"/>
        <v>70</v>
      </c>
      <c r="BZ5" s="57">
        <f t="shared" si="1"/>
        <v>71</v>
      </c>
      <c r="CA5" s="57">
        <f t="shared" si="1"/>
        <v>72</v>
      </c>
      <c r="CB5" s="57">
        <f t="shared" si="1"/>
        <v>73</v>
      </c>
      <c r="CC5" s="57">
        <f t="shared" si="1"/>
        <v>74</v>
      </c>
      <c r="CD5" s="57">
        <v>74</v>
      </c>
      <c r="CE5" s="57">
        <f t="shared" si="1"/>
        <v>75</v>
      </c>
      <c r="CF5" s="57">
        <f t="shared" si="1"/>
        <v>76</v>
      </c>
      <c r="CG5" s="57">
        <f t="shared" si="1"/>
        <v>77</v>
      </c>
      <c r="CH5" s="57">
        <f t="shared" si="1"/>
        <v>78</v>
      </c>
      <c r="CI5" s="57">
        <f t="shared" si="1"/>
        <v>79</v>
      </c>
      <c r="CJ5" s="57">
        <f t="shared" si="1"/>
        <v>80</v>
      </c>
      <c r="CK5" s="57">
        <v>80</v>
      </c>
      <c r="CL5" s="57">
        <f t="shared" ref="CL5" si="2">CK5+1</f>
        <v>81</v>
      </c>
      <c r="CM5" s="57">
        <f t="shared" ref="CM5" si="3">CL5+1</f>
        <v>82</v>
      </c>
      <c r="CN5" s="57">
        <f t="shared" ref="CN5" si="4">CM5+1</f>
        <v>83</v>
      </c>
      <c r="CO5" s="57">
        <f t="shared" ref="CO5" si="5">CN5+1</f>
        <v>84</v>
      </c>
      <c r="CP5" s="57">
        <f t="shared" ref="CP5:CQ5" si="6">CO5+1</f>
        <v>85</v>
      </c>
      <c r="CQ5" s="57">
        <f t="shared" si="6"/>
        <v>86</v>
      </c>
    </row>
    <row r="6" spans="1:120" s="71" customForma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112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112"/>
      <c r="CE6" s="57"/>
      <c r="CF6" s="57"/>
      <c r="CG6" s="57"/>
      <c r="CH6" s="57"/>
      <c r="CI6" s="57"/>
      <c r="CJ6" s="57"/>
      <c r="CK6" s="112"/>
      <c r="CL6" s="57"/>
      <c r="CM6" s="57"/>
      <c r="CN6" s="57"/>
      <c r="CO6" s="57"/>
      <c r="CP6" s="57"/>
      <c r="CQ6" s="57"/>
      <c r="CR6" s="69"/>
    </row>
    <row r="7" spans="1:120" s="69" customFormat="1" ht="91.5" customHeight="1" x14ac:dyDescent="0.25">
      <c r="A7" s="56">
        <v>1</v>
      </c>
      <c r="B7" s="56" t="s">
        <v>70</v>
      </c>
      <c r="C7" s="56" t="s">
        <v>193</v>
      </c>
      <c r="D7" s="56" t="s">
        <v>90</v>
      </c>
      <c r="E7" s="57" t="s">
        <v>187</v>
      </c>
      <c r="F7" s="57" t="s">
        <v>73</v>
      </c>
      <c r="G7" s="58">
        <v>42571</v>
      </c>
      <c r="H7" s="58">
        <v>42736</v>
      </c>
      <c r="I7" s="56" t="s">
        <v>74</v>
      </c>
      <c r="J7" s="58" t="s">
        <v>75</v>
      </c>
      <c r="K7" s="57" t="s">
        <v>76</v>
      </c>
      <c r="L7" s="57" t="s">
        <v>77</v>
      </c>
      <c r="M7" s="57" t="s">
        <v>78</v>
      </c>
      <c r="N7" s="56" t="s">
        <v>79</v>
      </c>
      <c r="O7" s="56" t="s">
        <v>80</v>
      </c>
      <c r="P7" s="59">
        <v>3.0000000000000001E-3</v>
      </c>
      <c r="Q7" s="60"/>
      <c r="R7" s="61"/>
      <c r="S7" s="61"/>
      <c r="T7" s="62"/>
      <c r="U7" s="62"/>
      <c r="V7" s="62"/>
      <c r="W7" s="62"/>
      <c r="X7" s="62"/>
      <c r="Y7" s="62"/>
      <c r="Z7" s="62"/>
      <c r="AA7" s="63"/>
      <c r="AB7" s="64" t="s">
        <v>81</v>
      </c>
      <c r="AC7" s="117" t="s">
        <v>200</v>
      </c>
      <c r="AD7" s="57" t="s">
        <v>82</v>
      </c>
      <c r="AE7" s="65"/>
      <c r="AF7" s="66">
        <v>0</v>
      </c>
      <c r="AG7" s="67">
        <v>0</v>
      </c>
      <c r="AH7" s="67">
        <v>0</v>
      </c>
      <c r="AI7" s="67">
        <v>0</v>
      </c>
      <c r="AJ7" s="67">
        <v>0</v>
      </c>
      <c r="AK7" s="67">
        <v>0</v>
      </c>
      <c r="AL7" s="67">
        <v>0</v>
      </c>
      <c r="AM7" s="67">
        <v>0</v>
      </c>
      <c r="AN7" s="67">
        <v>0</v>
      </c>
      <c r="AO7" s="67">
        <v>0</v>
      </c>
      <c r="AP7" s="67">
        <v>0</v>
      </c>
      <c r="AQ7" s="67">
        <v>0</v>
      </c>
      <c r="AR7" s="67">
        <v>0</v>
      </c>
      <c r="AS7" s="67">
        <v>0</v>
      </c>
      <c r="AT7" s="67">
        <v>0</v>
      </c>
      <c r="AU7" s="67">
        <v>0</v>
      </c>
      <c r="AV7" s="67">
        <v>0</v>
      </c>
      <c r="AW7" s="67">
        <v>0</v>
      </c>
      <c r="AX7" s="67"/>
      <c r="AY7" s="67">
        <v>0</v>
      </c>
      <c r="AZ7" s="67">
        <v>0</v>
      </c>
      <c r="BA7" s="67">
        <v>0</v>
      </c>
      <c r="BB7" s="67">
        <v>0</v>
      </c>
      <c r="BC7" s="67">
        <v>0</v>
      </c>
      <c r="BD7" s="67">
        <v>0</v>
      </c>
      <c r="BE7" s="67">
        <v>0</v>
      </c>
      <c r="BF7" s="67">
        <v>0</v>
      </c>
      <c r="BG7" s="67">
        <v>0</v>
      </c>
      <c r="BH7" s="67">
        <v>0</v>
      </c>
      <c r="BI7" s="67">
        <v>0</v>
      </c>
      <c r="BJ7" s="67" t="s">
        <v>205</v>
      </c>
      <c r="BK7" s="67"/>
      <c r="BL7" s="68">
        <v>0</v>
      </c>
      <c r="BM7" s="68">
        <v>0</v>
      </c>
      <c r="BN7" s="68">
        <v>0</v>
      </c>
      <c r="BO7" s="68">
        <v>0</v>
      </c>
      <c r="BP7" s="68">
        <v>0</v>
      </c>
      <c r="BQ7" s="68">
        <v>0</v>
      </c>
      <c r="BR7" s="68">
        <v>0</v>
      </c>
      <c r="BS7" s="68">
        <v>0</v>
      </c>
      <c r="BT7" s="68">
        <v>0</v>
      </c>
      <c r="BU7" s="68">
        <v>0</v>
      </c>
      <c r="BV7" s="68">
        <v>0</v>
      </c>
      <c r="BW7" s="68">
        <v>0</v>
      </c>
      <c r="BX7" s="68">
        <v>0</v>
      </c>
      <c r="BY7" s="68">
        <v>0</v>
      </c>
      <c r="BZ7" s="68">
        <v>0</v>
      </c>
      <c r="CA7" s="68">
        <v>0</v>
      </c>
      <c r="CB7" s="68">
        <v>0</v>
      </c>
      <c r="CC7" s="68">
        <v>0</v>
      </c>
      <c r="CD7" s="68">
        <v>0</v>
      </c>
      <c r="CE7" s="68">
        <v>0</v>
      </c>
      <c r="CF7" s="68">
        <v>0</v>
      </c>
      <c r="CG7" s="68">
        <v>0</v>
      </c>
      <c r="CH7" s="68">
        <v>0</v>
      </c>
      <c r="CI7" s="68">
        <v>0</v>
      </c>
      <c r="CJ7" s="68">
        <v>0</v>
      </c>
      <c r="CK7" s="68">
        <v>0</v>
      </c>
      <c r="CL7" s="68">
        <v>0</v>
      </c>
      <c r="CM7" s="68">
        <v>0</v>
      </c>
      <c r="CN7" s="68">
        <v>0</v>
      </c>
      <c r="CO7" s="68">
        <v>0</v>
      </c>
      <c r="CP7" s="68">
        <v>0</v>
      </c>
      <c r="CQ7" s="68">
        <v>0</v>
      </c>
    </row>
    <row r="8" spans="1:120" s="69" customFormat="1" ht="72" customHeight="1" x14ac:dyDescent="0.25">
      <c r="A8" s="56">
        <v>2</v>
      </c>
      <c r="B8" s="56" t="s">
        <v>70</v>
      </c>
      <c r="C8" s="56" t="s">
        <v>193</v>
      </c>
      <c r="D8" s="56" t="s">
        <v>90</v>
      </c>
      <c r="E8" s="57" t="s">
        <v>187</v>
      </c>
      <c r="F8" s="57" t="s">
        <v>83</v>
      </c>
      <c r="G8" s="58">
        <v>42571</v>
      </c>
      <c r="H8" s="58">
        <v>42736</v>
      </c>
      <c r="I8" s="56" t="s">
        <v>74</v>
      </c>
      <c r="J8" s="58" t="s">
        <v>75</v>
      </c>
      <c r="K8" s="57" t="s">
        <v>76</v>
      </c>
      <c r="L8" s="57" t="s">
        <v>77</v>
      </c>
      <c r="M8" s="57" t="s">
        <v>78</v>
      </c>
      <c r="N8" s="56" t="s">
        <v>79</v>
      </c>
      <c r="O8" s="56" t="s">
        <v>80</v>
      </c>
      <c r="P8" s="59">
        <v>3.0000000000000001E-3</v>
      </c>
      <c r="Q8" s="60"/>
      <c r="R8" s="61"/>
      <c r="S8" s="61"/>
      <c r="T8" s="62"/>
      <c r="U8" s="62"/>
      <c r="V8" s="62"/>
      <c r="W8" s="62"/>
      <c r="X8" s="62"/>
      <c r="Y8" s="62"/>
      <c r="Z8" s="62"/>
      <c r="AA8" s="63"/>
      <c r="AB8" s="64" t="s">
        <v>81</v>
      </c>
      <c r="AC8" s="117" t="s">
        <v>200</v>
      </c>
      <c r="AD8" s="57" t="s">
        <v>82</v>
      </c>
      <c r="AE8" s="65"/>
      <c r="AF8" s="66">
        <v>0</v>
      </c>
      <c r="AG8" s="67">
        <v>0</v>
      </c>
      <c r="AH8" s="67">
        <v>0</v>
      </c>
      <c r="AI8" s="67">
        <v>0</v>
      </c>
      <c r="AJ8" s="67">
        <v>0</v>
      </c>
      <c r="AK8" s="67">
        <v>0</v>
      </c>
      <c r="AL8" s="67">
        <v>0</v>
      </c>
      <c r="AM8" s="67">
        <v>0</v>
      </c>
      <c r="AN8" s="67">
        <v>0</v>
      </c>
      <c r="AO8" s="67">
        <v>0</v>
      </c>
      <c r="AP8" s="67">
        <v>0</v>
      </c>
      <c r="AQ8" s="67">
        <v>0</v>
      </c>
      <c r="AR8" s="67">
        <v>0</v>
      </c>
      <c r="AS8" s="67">
        <v>0</v>
      </c>
      <c r="AT8" s="67">
        <v>0</v>
      </c>
      <c r="AU8" s="67">
        <v>0</v>
      </c>
      <c r="AV8" s="67">
        <v>0</v>
      </c>
      <c r="AW8" s="67">
        <v>0</v>
      </c>
      <c r="AX8" s="67"/>
      <c r="AY8" s="67">
        <v>0</v>
      </c>
      <c r="AZ8" s="67">
        <v>0</v>
      </c>
      <c r="BA8" s="67">
        <v>0</v>
      </c>
      <c r="BB8" s="67">
        <v>0</v>
      </c>
      <c r="BC8" s="67">
        <v>0</v>
      </c>
      <c r="BD8" s="67">
        <v>0</v>
      </c>
      <c r="BE8" s="67">
        <v>0</v>
      </c>
      <c r="BF8" s="67">
        <v>0</v>
      </c>
      <c r="BG8" s="67">
        <v>0</v>
      </c>
      <c r="BH8" s="67">
        <v>0</v>
      </c>
      <c r="BI8" s="67">
        <v>0</v>
      </c>
      <c r="BJ8" s="67" t="s">
        <v>205</v>
      </c>
      <c r="BK8" s="67"/>
      <c r="BL8" s="68">
        <v>0</v>
      </c>
      <c r="BM8" s="68">
        <v>0</v>
      </c>
      <c r="BN8" s="68">
        <v>0</v>
      </c>
      <c r="BO8" s="68">
        <v>0</v>
      </c>
      <c r="BP8" s="68">
        <v>0</v>
      </c>
      <c r="BQ8" s="68">
        <v>0</v>
      </c>
      <c r="BR8" s="68">
        <v>0</v>
      </c>
      <c r="BS8" s="68">
        <v>0</v>
      </c>
      <c r="BT8" s="68">
        <v>0</v>
      </c>
      <c r="BU8" s="68">
        <v>0</v>
      </c>
      <c r="BV8" s="68">
        <v>0</v>
      </c>
      <c r="BW8" s="68">
        <v>0</v>
      </c>
      <c r="BX8" s="68">
        <v>0</v>
      </c>
      <c r="BY8" s="68">
        <v>0</v>
      </c>
      <c r="BZ8" s="68">
        <v>0</v>
      </c>
      <c r="CA8" s="68">
        <v>0</v>
      </c>
      <c r="CB8" s="68">
        <v>0</v>
      </c>
      <c r="CC8" s="68">
        <v>0</v>
      </c>
      <c r="CD8" s="68">
        <v>0</v>
      </c>
      <c r="CE8" s="68">
        <v>0</v>
      </c>
      <c r="CF8" s="68">
        <v>0</v>
      </c>
      <c r="CG8" s="68">
        <v>0</v>
      </c>
      <c r="CH8" s="68">
        <v>0</v>
      </c>
      <c r="CI8" s="68">
        <v>0</v>
      </c>
      <c r="CJ8" s="68">
        <v>0</v>
      </c>
      <c r="CK8" s="68">
        <v>0</v>
      </c>
      <c r="CL8" s="68">
        <v>0</v>
      </c>
      <c r="CM8" s="68">
        <v>0</v>
      </c>
      <c r="CN8" s="68">
        <v>0</v>
      </c>
      <c r="CO8" s="68">
        <v>0</v>
      </c>
      <c r="CP8" s="68">
        <v>0</v>
      </c>
      <c r="CQ8" s="68">
        <v>0</v>
      </c>
    </row>
    <row r="9" spans="1:120" s="71" customFormat="1" ht="155.25" customHeight="1" x14ac:dyDescent="0.25">
      <c r="A9" s="56">
        <v>3</v>
      </c>
      <c r="B9" s="56" t="s">
        <v>70</v>
      </c>
      <c r="C9" s="56" t="s">
        <v>193</v>
      </c>
      <c r="D9" s="56" t="s">
        <v>191</v>
      </c>
      <c r="E9" s="56" t="s">
        <v>190</v>
      </c>
      <c r="F9" s="57" t="s">
        <v>85</v>
      </c>
      <c r="G9" s="58">
        <v>42571</v>
      </c>
      <c r="H9" s="58">
        <v>42736</v>
      </c>
      <c r="I9" s="56" t="s">
        <v>74</v>
      </c>
      <c r="J9" s="58" t="s">
        <v>75</v>
      </c>
      <c r="K9" s="57" t="s">
        <v>86</v>
      </c>
      <c r="L9" s="57" t="s">
        <v>77</v>
      </c>
      <c r="M9" s="57" t="s">
        <v>78</v>
      </c>
      <c r="N9" s="56" t="s">
        <v>79</v>
      </c>
      <c r="O9" s="56" t="s">
        <v>87</v>
      </c>
      <c r="P9" s="59">
        <v>1.4999999999999999E-2</v>
      </c>
      <c r="Q9" s="60"/>
      <c r="R9" s="60"/>
      <c r="S9" s="60"/>
      <c r="T9" s="62"/>
      <c r="U9" s="62"/>
      <c r="V9" s="62"/>
      <c r="W9" s="62"/>
      <c r="X9" s="62"/>
      <c r="Y9" s="62"/>
      <c r="Z9" s="62"/>
      <c r="AA9" s="65"/>
      <c r="AB9" s="64" t="s">
        <v>81</v>
      </c>
      <c r="AC9" s="117" t="s">
        <v>200</v>
      </c>
      <c r="AD9" s="56" t="s">
        <v>88</v>
      </c>
      <c r="AE9" s="65"/>
      <c r="AF9" s="66">
        <v>0</v>
      </c>
      <c r="AG9" s="67">
        <v>0</v>
      </c>
      <c r="AH9" s="67">
        <v>0</v>
      </c>
      <c r="AI9" s="67">
        <v>0</v>
      </c>
      <c r="AJ9" s="67">
        <v>404</v>
      </c>
      <c r="AK9" s="67">
        <v>7.3</v>
      </c>
      <c r="AL9" s="66">
        <v>194</v>
      </c>
      <c r="AM9" s="66">
        <v>197</v>
      </c>
      <c r="AN9" s="69"/>
      <c r="AO9" s="67">
        <v>0</v>
      </c>
      <c r="AP9" s="67">
        <v>0</v>
      </c>
      <c r="AQ9" s="67">
        <v>0</v>
      </c>
      <c r="AR9" s="67">
        <v>0</v>
      </c>
      <c r="AS9" s="67">
        <v>0</v>
      </c>
      <c r="AT9" s="67">
        <v>0</v>
      </c>
      <c r="AU9" s="67">
        <v>5</v>
      </c>
      <c r="AV9" s="67">
        <v>2</v>
      </c>
      <c r="AW9" s="66">
        <v>3</v>
      </c>
      <c r="AX9" s="66">
        <v>3</v>
      </c>
      <c r="AY9" s="67">
        <v>0</v>
      </c>
      <c r="AZ9" s="67">
        <v>0</v>
      </c>
      <c r="BA9" s="67">
        <v>0</v>
      </c>
      <c r="BB9" s="67">
        <v>0</v>
      </c>
      <c r="BC9" s="67">
        <v>0</v>
      </c>
      <c r="BD9" s="67">
        <v>0</v>
      </c>
      <c r="BE9" s="67">
        <v>0</v>
      </c>
      <c r="BF9" s="67">
        <v>0</v>
      </c>
      <c r="BG9" s="67">
        <v>0</v>
      </c>
      <c r="BH9" s="67">
        <v>0</v>
      </c>
      <c r="BI9" s="67">
        <v>0</v>
      </c>
      <c r="BJ9" s="67" t="s">
        <v>205</v>
      </c>
      <c r="BK9" s="67"/>
      <c r="BL9" s="68">
        <v>0</v>
      </c>
      <c r="BM9" s="68">
        <v>0</v>
      </c>
      <c r="BN9" s="68">
        <v>0</v>
      </c>
      <c r="BO9" s="68">
        <v>0</v>
      </c>
      <c r="BP9" s="68">
        <v>0</v>
      </c>
      <c r="BQ9" s="68">
        <v>0</v>
      </c>
      <c r="BR9" s="68">
        <v>0</v>
      </c>
      <c r="BS9" s="68">
        <v>0</v>
      </c>
      <c r="BT9" s="68">
        <v>0</v>
      </c>
      <c r="BU9" s="68">
        <v>0</v>
      </c>
      <c r="BV9" s="68">
        <v>0</v>
      </c>
      <c r="BW9" s="68">
        <v>0</v>
      </c>
      <c r="BX9" s="68">
        <v>0</v>
      </c>
      <c r="BY9" s="68">
        <v>0</v>
      </c>
      <c r="BZ9" s="68">
        <v>0</v>
      </c>
      <c r="CA9" s="68">
        <v>0</v>
      </c>
      <c r="CB9" s="68">
        <v>0</v>
      </c>
      <c r="CC9" s="68">
        <v>0</v>
      </c>
      <c r="CD9" s="68">
        <v>0</v>
      </c>
      <c r="CE9" s="68">
        <v>0</v>
      </c>
      <c r="CF9" s="68">
        <v>0</v>
      </c>
      <c r="CG9" s="68">
        <v>0</v>
      </c>
      <c r="CH9" s="68">
        <v>0</v>
      </c>
      <c r="CI9" s="68">
        <v>0</v>
      </c>
      <c r="CJ9" s="68">
        <v>0</v>
      </c>
      <c r="CK9" s="68">
        <v>0</v>
      </c>
      <c r="CL9" s="68">
        <v>0</v>
      </c>
      <c r="CM9" s="68">
        <v>0</v>
      </c>
      <c r="CN9" s="68">
        <v>0</v>
      </c>
      <c r="CO9" s="68">
        <v>0</v>
      </c>
      <c r="CP9" s="68">
        <v>0</v>
      </c>
      <c r="CQ9" s="68">
        <v>0</v>
      </c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</row>
    <row r="10" spans="1:120" s="71" customFormat="1" ht="83.25" customHeight="1" x14ac:dyDescent="0.25">
      <c r="A10" s="56">
        <v>4</v>
      </c>
      <c r="B10" s="56" t="s">
        <v>70</v>
      </c>
      <c r="C10" s="56" t="s">
        <v>193</v>
      </c>
      <c r="D10" s="56" t="s">
        <v>90</v>
      </c>
      <c r="E10" s="57" t="s">
        <v>91</v>
      </c>
      <c r="F10" s="57" t="s">
        <v>92</v>
      </c>
      <c r="G10" s="58">
        <v>42571</v>
      </c>
      <c r="H10" s="58">
        <v>42736</v>
      </c>
      <c r="I10" s="56" t="s">
        <v>74</v>
      </c>
      <c r="J10" s="58" t="s">
        <v>75</v>
      </c>
      <c r="K10" s="57" t="s">
        <v>93</v>
      </c>
      <c r="L10" s="57" t="s">
        <v>77</v>
      </c>
      <c r="M10" s="57" t="s">
        <v>78</v>
      </c>
      <c r="N10" s="56" t="s">
        <v>79</v>
      </c>
      <c r="O10" s="57" t="s">
        <v>93</v>
      </c>
      <c r="P10" s="59">
        <v>1.4999999999999999E-2</v>
      </c>
      <c r="Q10" s="60"/>
      <c r="R10" s="60"/>
      <c r="S10" s="60"/>
      <c r="T10" s="62"/>
      <c r="U10" s="62"/>
      <c r="V10" s="62"/>
      <c r="W10" s="62"/>
      <c r="X10" s="62"/>
      <c r="Y10" s="62"/>
      <c r="Z10" s="62"/>
      <c r="AA10" s="65"/>
      <c r="AB10" s="64" t="s">
        <v>81</v>
      </c>
      <c r="AC10" s="117" t="s">
        <v>200</v>
      </c>
      <c r="AD10" s="56" t="s">
        <v>88</v>
      </c>
      <c r="AE10" s="65"/>
      <c r="AF10" s="66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0</v>
      </c>
      <c r="AL10" s="67">
        <v>0</v>
      </c>
      <c r="AM10" s="67">
        <v>0</v>
      </c>
      <c r="AN10" s="67">
        <v>0</v>
      </c>
      <c r="AO10" s="67">
        <v>0</v>
      </c>
      <c r="AP10" s="67">
        <v>0</v>
      </c>
      <c r="AQ10" s="67">
        <v>0</v>
      </c>
      <c r="AR10" s="67">
        <v>0</v>
      </c>
      <c r="AS10" s="67">
        <v>0</v>
      </c>
      <c r="AT10" s="67">
        <v>0</v>
      </c>
      <c r="AU10" s="67">
        <v>0</v>
      </c>
      <c r="AV10" s="67">
        <v>0</v>
      </c>
      <c r="AW10" s="67">
        <v>0</v>
      </c>
      <c r="AX10" s="67"/>
      <c r="AY10" s="67">
        <v>0</v>
      </c>
      <c r="AZ10" s="67">
        <v>0</v>
      </c>
      <c r="BA10" s="67">
        <v>0</v>
      </c>
      <c r="BB10" s="67">
        <v>0</v>
      </c>
      <c r="BC10" s="67">
        <v>0</v>
      </c>
      <c r="BD10" s="67">
        <v>0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 t="s">
        <v>205</v>
      </c>
      <c r="BK10" s="67"/>
      <c r="BL10" s="68">
        <v>0</v>
      </c>
      <c r="BM10" s="68">
        <v>0</v>
      </c>
      <c r="BN10" s="68">
        <v>0</v>
      </c>
      <c r="BO10" s="68">
        <v>0</v>
      </c>
      <c r="BP10" s="68">
        <v>0</v>
      </c>
      <c r="BQ10" s="68">
        <v>0</v>
      </c>
      <c r="BR10" s="68">
        <v>0</v>
      </c>
      <c r="BS10" s="68">
        <v>0</v>
      </c>
      <c r="BT10" s="68">
        <v>0</v>
      </c>
      <c r="BU10" s="68">
        <v>0</v>
      </c>
      <c r="BV10" s="68">
        <v>0</v>
      </c>
      <c r="BW10" s="68">
        <v>0</v>
      </c>
      <c r="BX10" s="68">
        <v>0</v>
      </c>
      <c r="BY10" s="68">
        <v>0</v>
      </c>
      <c r="BZ10" s="68">
        <v>0</v>
      </c>
      <c r="CA10" s="68">
        <v>0</v>
      </c>
      <c r="CB10" s="68">
        <v>0</v>
      </c>
      <c r="CC10" s="68">
        <v>0</v>
      </c>
      <c r="CD10" s="68">
        <v>0</v>
      </c>
      <c r="CE10" s="68">
        <v>0</v>
      </c>
      <c r="CF10" s="68">
        <v>0</v>
      </c>
      <c r="CG10" s="68">
        <v>0</v>
      </c>
      <c r="CH10" s="68">
        <v>0</v>
      </c>
      <c r="CI10" s="68">
        <v>0</v>
      </c>
      <c r="CJ10" s="68">
        <v>0</v>
      </c>
      <c r="CK10" s="68">
        <v>0</v>
      </c>
      <c r="CL10" s="68">
        <v>0</v>
      </c>
      <c r="CM10" s="68">
        <v>0</v>
      </c>
      <c r="CN10" s="68">
        <v>0</v>
      </c>
      <c r="CO10" s="68">
        <v>0</v>
      </c>
      <c r="CP10" s="68">
        <v>0</v>
      </c>
      <c r="CQ10" s="68">
        <v>0</v>
      </c>
      <c r="CR10" s="69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</row>
    <row r="11" spans="1:120" s="71" customFormat="1" ht="94.5" customHeight="1" x14ac:dyDescent="0.25">
      <c r="A11" s="56">
        <v>5</v>
      </c>
      <c r="B11" s="56" t="s">
        <v>70</v>
      </c>
      <c r="C11" s="56" t="s">
        <v>193</v>
      </c>
      <c r="D11" s="57" t="s">
        <v>191</v>
      </c>
      <c r="E11" s="57" t="s">
        <v>192</v>
      </c>
      <c r="F11" s="57" t="s">
        <v>85</v>
      </c>
      <c r="G11" s="58">
        <v>42571</v>
      </c>
      <c r="H11" s="58">
        <v>42736</v>
      </c>
      <c r="I11" s="56" t="s">
        <v>74</v>
      </c>
      <c r="J11" s="58" t="s">
        <v>75</v>
      </c>
      <c r="K11" s="57" t="s">
        <v>86</v>
      </c>
      <c r="L11" s="57" t="s">
        <v>77</v>
      </c>
      <c r="M11" s="57" t="s">
        <v>78</v>
      </c>
      <c r="N11" s="56" t="s">
        <v>79</v>
      </c>
      <c r="O11" s="56" t="s">
        <v>87</v>
      </c>
      <c r="P11" s="59">
        <v>1.4999999999999999E-2</v>
      </c>
      <c r="Q11" s="60"/>
      <c r="R11" s="72"/>
      <c r="S11" s="72"/>
      <c r="T11" s="62"/>
      <c r="U11" s="62"/>
      <c r="V11" s="62"/>
      <c r="W11" s="62"/>
      <c r="X11" s="62"/>
      <c r="Y11" s="62"/>
      <c r="Z11" s="62"/>
      <c r="AA11" s="65"/>
      <c r="AB11" s="64" t="s">
        <v>81</v>
      </c>
      <c r="AC11" s="117" t="s">
        <v>200</v>
      </c>
      <c r="AD11" s="56" t="s">
        <v>88</v>
      </c>
      <c r="AE11" s="65"/>
      <c r="AF11" s="66">
        <v>0</v>
      </c>
      <c r="AG11" s="67">
        <v>0</v>
      </c>
      <c r="AH11" s="67">
        <v>0</v>
      </c>
      <c r="AI11" s="67">
        <v>0</v>
      </c>
      <c r="AJ11" s="67">
        <v>2.2999999999999998</v>
      </c>
      <c r="AK11" s="67">
        <v>356</v>
      </c>
      <c r="AL11" s="66">
        <v>4</v>
      </c>
      <c r="AM11" s="66">
        <v>4</v>
      </c>
      <c r="AN11" s="69"/>
      <c r="AO11" s="67">
        <v>0</v>
      </c>
      <c r="AP11" s="67">
        <v>0</v>
      </c>
      <c r="AQ11" s="67">
        <v>0</v>
      </c>
      <c r="AR11" s="67">
        <v>0</v>
      </c>
      <c r="AS11" s="67">
        <v>0</v>
      </c>
      <c r="AT11" s="67">
        <v>0</v>
      </c>
      <c r="AU11" s="67">
        <v>1</v>
      </c>
      <c r="AV11" s="67">
        <v>7</v>
      </c>
      <c r="AW11" s="66">
        <v>2</v>
      </c>
      <c r="AX11" s="66">
        <v>2</v>
      </c>
      <c r="AY11" s="67">
        <v>0</v>
      </c>
      <c r="AZ11" s="67">
        <v>0</v>
      </c>
      <c r="BA11" s="67">
        <v>0</v>
      </c>
      <c r="BB11" s="67">
        <v>0</v>
      </c>
      <c r="BC11" s="67">
        <v>0</v>
      </c>
      <c r="BD11" s="67">
        <v>0</v>
      </c>
      <c r="BE11" s="67">
        <v>0</v>
      </c>
      <c r="BF11" s="67">
        <v>0</v>
      </c>
      <c r="BG11" s="67">
        <v>0</v>
      </c>
      <c r="BH11" s="67">
        <v>0</v>
      </c>
      <c r="BI11" s="67">
        <v>0</v>
      </c>
      <c r="BJ11" s="67" t="s">
        <v>205</v>
      </c>
      <c r="BK11" s="67"/>
      <c r="BL11" s="68">
        <v>0</v>
      </c>
      <c r="BM11" s="68">
        <v>0</v>
      </c>
      <c r="BN11" s="68">
        <v>0</v>
      </c>
      <c r="BO11" s="68">
        <v>0</v>
      </c>
      <c r="BP11" s="68">
        <v>0</v>
      </c>
      <c r="BQ11" s="68">
        <v>0</v>
      </c>
      <c r="BR11" s="68">
        <v>0</v>
      </c>
      <c r="BS11" s="68">
        <v>0</v>
      </c>
      <c r="BT11" s="68">
        <v>0</v>
      </c>
      <c r="BU11" s="68">
        <v>0</v>
      </c>
      <c r="BV11" s="68">
        <v>0</v>
      </c>
      <c r="BW11" s="68">
        <v>0</v>
      </c>
      <c r="BX11" s="68">
        <v>0</v>
      </c>
      <c r="BY11" s="68">
        <v>0</v>
      </c>
      <c r="BZ11" s="68">
        <v>0</v>
      </c>
      <c r="CA11" s="68">
        <v>0</v>
      </c>
      <c r="CB11" s="68">
        <v>0</v>
      </c>
      <c r="CC11" s="68">
        <v>0</v>
      </c>
      <c r="CD11" s="68">
        <v>0</v>
      </c>
      <c r="CE11" s="68">
        <v>0</v>
      </c>
      <c r="CF11" s="68">
        <v>0</v>
      </c>
      <c r="CG11" s="68">
        <v>0</v>
      </c>
      <c r="CH11" s="68">
        <v>0</v>
      </c>
      <c r="CI11" s="68">
        <v>0</v>
      </c>
      <c r="CJ11" s="68">
        <v>0</v>
      </c>
      <c r="CK11" s="68">
        <v>0</v>
      </c>
      <c r="CL11" s="68">
        <v>0</v>
      </c>
      <c r="CM11" s="68">
        <v>0</v>
      </c>
      <c r="CN11" s="68">
        <v>0</v>
      </c>
      <c r="CO11" s="68">
        <v>0</v>
      </c>
      <c r="CP11" s="68">
        <v>0</v>
      </c>
      <c r="CQ11" s="68">
        <v>0</v>
      </c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</row>
    <row r="12" spans="1:120" s="71" customFormat="1" ht="135" customHeight="1" x14ac:dyDescent="0.25">
      <c r="A12" s="56">
        <v>6</v>
      </c>
      <c r="B12" s="56" t="s">
        <v>70</v>
      </c>
      <c r="C12" s="56" t="s">
        <v>193</v>
      </c>
      <c r="D12" s="57"/>
      <c r="E12" s="57" t="s">
        <v>96</v>
      </c>
      <c r="F12" s="57" t="s">
        <v>97</v>
      </c>
      <c r="G12" s="58">
        <v>43117</v>
      </c>
      <c r="H12" s="58">
        <v>43101</v>
      </c>
      <c r="I12" s="56" t="s">
        <v>98</v>
      </c>
      <c r="J12" s="58" t="s">
        <v>75</v>
      </c>
      <c r="K12" s="57" t="s">
        <v>93</v>
      </c>
      <c r="L12" s="57" t="s">
        <v>99</v>
      </c>
      <c r="M12" s="57" t="s">
        <v>100</v>
      </c>
      <c r="N12" s="56" t="s">
        <v>79</v>
      </c>
      <c r="O12" s="57" t="s">
        <v>93</v>
      </c>
      <c r="P12" s="59">
        <v>3.0000000000000001E-3</v>
      </c>
      <c r="Q12" s="60"/>
      <c r="R12" s="60"/>
      <c r="S12" s="60"/>
      <c r="T12" s="62"/>
      <c r="U12" s="62"/>
      <c r="V12" s="62"/>
      <c r="W12" s="62"/>
      <c r="X12" s="62"/>
      <c r="Y12" s="62"/>
      <c r="Z12" s="62"/>
      <c r="AA12" s="65"/>
      <c r="AB12" s="64" t="s">
        <v>101</v>
      </c>
      <c r="AC12" s="117" t="s">
        <v>269</v>
      </c>
      <c r="AD12" s="56" t="s">
        <v>88</v>
      </c>
      <c r="AE12" s="65" t="s">
        <v>102</v>
      </c>
      <c r="AF12" s="66">
        <v>0</v>
      </c>
      <c r="AG12" s="67">
        <v>0</v>
      </c>
      <c r="AH12" s="67">
        <v>661</v>
      </c>
      <c r="AI12" s="67">
        <v>685</v>
      </c>
      <c r="AJ12" s="67">
        <v>758.6</v>
      </c>
      <c r="AK12" s="67">
        <v>0</v>
      </c>
      <c r="AL12" s="67">
        <v>0</v>
      </c>
      <c r="AM12" s="67">
        <v>0</v>
      </c>
      <c r="AN12" s="67">
        <v>0</v>
      </c>
      <c r="AO12" s="67">
        <v>0</v>
      </c>
      <c r="AP12" s="67">
        <v>0</v>
      </c>
      <c r="AQ12" s="67">
        <v>0</v>
      </c>
      <c r="AR12" s="67">
        <v>0</v>
      </c>
      <c r="AS12" s="67">
        <v>1</v>
      </c>
      <c r="AT12" s="67">
        <v>2</v>
      </c>
      <c r="AU12" s="67">
        <v>4</v>
      </c>
      <c r="AV12" s="67">
        <v>0</v>
      </c>
      <c r="AW12" s="67">
        <v>0</v>
      </c>
      <c r="AX12" s="67"/>
      <c r="AY12" s="67">
        <v>0</v>
      </c>
      <c r="AZ12" s="67">
        <v>0</v>
      </c>
      <c r="BA12" s="67">
        <v>0</v>
      </c>
      <c r="BB12" s="67">
        <v>0</v>
      </c>
      <c r="BC12" s="67">
        <v>0</v>
      </c>
      <c r="BD12" s="67">
        <v>0</v>
      </c>
      <c r="BE12" s="67">
        <v>0</v>
      </c>
      <c r="BF12" s="67">
        <v>0</v>
      </c>
      <c r="BG12" s="67">
        <v>0</v>
      </c>
      <c r="BH12" s="67">
        <v>0</v>
      </c>
      <c r="BI12" s="67">
        <v>0</v>
      </c>
      <c r="BJ12" s="67" t="s">
        <v>205</v>
      </c>
      <c r="BK12" s="67"/>
      <c r="BL12" s="68">
        <v>0</v>
      </c>
      <c r="BM12" s="68">
        <v>0</v>
      </c>
      <c r="BN12" s="68">
        <v>0</v>
      </c>
      <c r="BO12" s="68">
        <v>0</v>
      </c>
      <c r="BP12" s="68">
        <v>0</v>
      </c>
      <c r="BQ12" s="68">
        <v>0</v>
      </c>
      <c r="BR12" s="68">
        <v>0</v>
      </c>
      <c r="BS12" s="68">
        <v>0</v>
      </c>
      <c r="BT12" s="68">
        <v>0</v>
      </c>
      <c r="BU12" s="68">
        <v>0</v>
      </c>
      <c r="BV12" s="68">
        <v>0</v>
      </c>
      <c r="BW12" s="68">
        <v>0</v>
      </c>
      <c r="BX12" s="68">
        <v>0</v>
      </c>
      <c r="BY12" s="68">
        <v>0</v>
      </c>
      <c r="BZ12" s="68">
        <v>0</v>
      </c>
      <c r="CA12" s="68">
        <v>0</v>
      </c>
      <c r="CB12" s="68">
        <v>0</v>
      </c>
      <c r="CC12" s="68">
        <v>0</v>
      </c>
      <c r="CD12" s="68">
        <v>0</v>
      </c>
      <c r="CE12" s="68">
        <v>0</v>
      </c>
      <c r="CF12" s="68">
        <v>0</v>
      </c>
      <c r="CG12" s="68">
        <v>0</v>
      </c>
      <c r="CH12" s="68">
        <v>0</v>
      </c>
      <c r="CI12" s="68">
        <v>0</v>
      </c>
      <c r="CJ12" s="68">
        <v>0</v>
      </c>
      <c r="CK12" s="68">
        <v>0</v>
      </c>
      <c r="CL12" s="68">
        <v>0</v>
      </c>
      <c r="CM12" s="68">
        <v>0</v>
      </c>
      <c r="CN12" s="68">
        <v>0</v>
      </c>
      <c r="CO12" s="68">
        <v>0</v>
      </c>
      <c r="CP12" s="68">
        <v>0</v>
      </c>
      <c r="CQ12" s="68">
        <v>0</v>
      </c>
      <c r="CR12" s="69"/>
      <c r="CS12" s="69"/>
      <c r="CT12" s="69"/>
      <c r="CU12" s="69"/>
      <c r="CV12" s="69"/>
      <c r="CW12" s="69"/>
      <c r="CX12" s="69"/>
      <c r="CY12" s="69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</row>
    <row r="13" spans="1:120" s="71" customFormat="1" ht="135" customHeight="1" x14ac:dyDescent="0.25">
      <c r="A13" s="56"/>
      <c r="B13" s="56" t="s">
        <v>70</v>
      </c>
      <c r="C13" s="56" t="s">
        <v>193</v>
      </c>
      <c r="D13" s="57"/>
      <c r="E13" s="57" t="s">
        <v>96</v>
      </c>
      <c r="F13" s="57" t="s">
        <v>97</v>
      </c>
      <c r="G13" s="58">
        <v>43117</v>
      </c>
      <c r="H13" s="58">
        <v>43101</v>
      </c>
      <c r="I13" s="56" t="s">
        <v>98</v>
      </c>
      <c r="J13" s="58" t="s">
        <v>75</v>
      </c>
      <c r="K13" s="57" t="s">
        <v>93</v>
      </c>
      <c r="L13" s="57" t="s">
        <v>99</v>
      </c>
      <c r="M13" s="57" t="s">
        <v>100</v>
      </c>
      <c r="N13" s="56" t="s">
        <v>79</v>
      </c>
      <c r="O13" s="57" t="s">
        <v>93</v>
      </c>
      <c r="P13" s="59">
        <v>1.4999999999999999E-2</v>
      </c>
      <c r="Q13" s="60"/>
      <c r="R13" s="60"/>
      <c r="S13" s="60"/>
      <c r="T13" s="62"/>
      <c r="U13" s="62"/>
      <c r="V13" s="62"/>
      <c r="W13" s="62"/>
      <c r="X13" s="62"/>
      <c r="Y13" s="62"/>
      <c r="Z13" s="62"/>
      <c r="AA13" s="65"/>
      <c r="AB13" s="64" t="s">
        <v>101</v>
      </c>
      <c r="AC13" s="117" t="str">
        <f>IF(ISBLANK(AB13),"",IF(ISERROR(VLOOKUP(AB13,'[2]Гр.П 670'!$A$2:$B$57,2,FALSE)),"группы",VLOOKUP(AB13,'[2]Гр.П 670'!$A$2:$B$57,2,FALSE)))</f>
        <v>Расходные обязательства по полномочиям в сфере создания и размещения территорий, имеющих особый экономический статус</v>
      </c>
      <c r="AD13" s="56" t="s">
        <v>88</v>
      </c>
      <c r="AE13" s="65" t="s">
        <v>102</v>
      </c>
      <c r="AF13" s="66"/>
      <c r="AG13" s="67"/>
      <c r="AH13" s="67"/>
      <c r="AI13" s="67"/>
      <c r="AJ13" s="67"/>
      <c r="AK13" s="66">
        <v>338</v>
      </c>
      <c r="AL13" s="66">
        <v>338</v>
      </c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6">
        <v>3</v>
      </c>
      <c r="AX13" s="66">
        <v>3</v>
      </c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9"/>
      <c r="CS13" s="69"/>
      <c r="CT13" s="69"/>
      <c r="CU13" s="69"/>
      <c r="CV13" s="69"/>
      <c r="CW13" s="69"/>
      <c r="CX13" s="69"/>
      <c r="CY13" s="69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</row>
    <row r="14" spans="1:120" s="71" customFormat="1" ht="110.25" customHeight="1" x14ac:dyDescent="0.25">
      <c r="A14" s="56">
        <v>7</v>
      </c>
      <c r="B14" s="56" t="s">
        <v>70</v>
      </c>
      <c r="C14" s="56" t="s">
        <v>193</v>
      </c>
      <c r="D14" s="56" t="s">
        <v>90</v>
      </c>
      <c r="E14" s="57" t="s">
        <v>189</v>
      </c>
      <c r="F14" s="57" t="s">
        <v>104</v>
      </c>
      <c r="G14" s="58">
        <v>43425</v>
      </c>
      <c r="H14" s="58">
        <v>43466</v>
      </c>
      <c r="I14" s="56" t="s">
        <v>105</v>
      </c>
      <c r="J14" s="58">
        <v>43831</v>
      </c>
      <c r="K14" s="57" t="s">
        <v>93</v>
      </c>
      <c r="L14" s="57" t="s">
        <v>106</v>
      </c>
      <c r="M14" s="57" t="s">
        <v>107</v>
      </c>
      <c r="N14" s="56" t="s">
        <v>79</v>
      </c>
      <c r="O14" s="57" t="s">
        <v>93</v>
      </c>
      <c r="P14" s="59">
        <v>3.0000000000000001E-3</v>
      </c>
      <c r="Q14" s="60"/>
      <c r="R14" s="60"/>
      <c r="S14" s="60"/>
      <c r="T14" s="62"/>
      <c r="U14" s="62"/>
      <c r="V14" s="62"/>
      <c r="W14" s="62"/>
      <c r="X14" s="62"/>
      <c r="Y14" s="62"/>
      <c r="Z14" s="62"/>
      <c r="AA14" s="65"/>
      <c r="AB14" s="64" t="s">
        <v>108</v>
      </c>
      <c r="AC14" s="117" t="s">
        <v>207</v>
      </c>
      <c r="AD14" s="56" t="s">
        <v>109</v>
      </c>
      <c r="AE14" s="65"/>
      <c r="AF14" s="66">
        <v>0</v>
      </c>
      <c r="AG14" s="67">
        <v>0</v>
      </c>
      <c r="AH14" s="67">
        <v>0</v>
      </c>
      <c r="AI14" s="67">
        <v>0</v>
      </c>
      <c r="AJ14" s="67">
        <v>0</v>
      </c>
      <c r="AK14" s="67">
        <v>0</v>
      </c>
      <c r="AL14" s="67">
        <v>0</v>
      </c>
      <c r="AM14" s="67">
        <v>0</v>
      </c>
      <c r="AN14" s="67">
        <v>0</v>
      </c>
      <c r="AO14" s="67">
        <v>0</v>
      </c>
      <c r="AP14" s="67">
        <v>0</v>
      </c>
      <c r="AQ14" s="67">
        <v>0</v>
      </c>
      <c r="AR14" s="67">
        <v>0</v>
      </c>
      <c r="AS14" s="67">
        <v>0</v>
      </c>
      <c r="AT14" s="67">
        <v>0</v>
      </c>
      <c r="AU14" s="67">
        <v>0</v>
      </c>
      <c r="AV14" s="67">
        <v>0</v>
      </c>
      <c r="AW14" s="67">
        <v>0</v>
      </c>
      <c r="AX14" s="67"/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0</v>
      </c>
      <c r="BF14" s="67">
        <v>0</v>
      </c>
      <c r="BG14" s="67">
        <v>0</v>
      </c>
      <c r="BH14" s="67">
        <v>0</v>
      </c>
      <c r="BI14" s="67">
        <v>0</v>
      </c>
      <c r="BJ14" s="67" t="s">
        <v>205</v>
      </c>
      <c r="BK14" s="67"/>
      <c r="BL14" s="68">
        <v>0</v>
      </c>
      <c r="BM14" s="68">
        <v>0</v>
      </c>
      <c r="BN14" s="68">
        <v>0</v>
      </c>
      <c r="BO14" s="68">
        <v>0</v>
      </c>
      <c r="BP14" s="68">
        <v>0</v>
      </c>
      <c r="BQ14" s="68">
        <v>0</v>
      </c>
      <c r="BR14" s="68">
        <v>0</v>
      </c>
      <c r="BS14" s="68">
        <v>0</v>
      </c>
      <c r="BT14" s="68">
        <v>0</v>
      </c>
      <c r="BU14" s="68">
        <v>0</v>
      </c>
      <c r="BV14" s="68">
        <v>0</v>
      </c>
      <c r="BW14" s="68">
        <v>0</v>
      </c>
      <c r="BX14" s="68">
        <v>0</v>
      </c>
      <c r="BY14" s="68">
        <v>0</v>
      </c>
      <c r="BZ14" s="68">
        <v>0</v>
      </c>
      <c r="CA14" s="68">
        <v>0</v>
      </c>
      <c r="CB14" s="68">
        <v>0</v>
      </c>
      <c r="CC14" s="68">
        <v>0</v>
      </c>
      <c r="CD14" s="68">
        <v>0</v>
      </c>
      <c r="CE14" s="68">
        <v>0</v>
      </c>
      <c r="CF14" s="68">
        <v>0</v>
      </c>
      <c r="CG14" s="68">
        <v>0</v>
      </c>
      <c r="CH14" s="68">
        <v>0</v>
      </c>
      <c r="CI14" s="68">
        <v>0</v>
      </c>
      <c r="CJ14" s="68">
        <v>0</v>
      </c>
      <c r="CK14" s="68">
        <v>0</v>
      </c>
      <c r="CL14" s="68">
        <v>0</v>
      </c>
      <c r="CM14" s="68">
        <v>0</v>
      </c>
      <c r="CN14" s="68">
        <v>0</v>
      </c>
      <c r="CO14" s="68">
        <v>0</v>
      </c>
      <c r="CP14" s="68">
        <v>0</v>
      </c>
      <c r="CQ14" s="68">
        <v>0</v>
      </c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70"/>
      <c r="DJ14" s="70"/>
      <c r="DK14" s="70"/>
      <c r="DL14" s="70"/>
      <c r="DM14" s="70"/>
      <c r="DN14" s="70"/>
      <c r="DO14" s="70"/>
      <c r="DP14" s="70"/>
    </row>
    <row r="15" spans="1:120" s="71" customFormat="1" ht="92.25" customHeight="1" x14ac:dyDescent="0.25">
      <c r="A15" s="56">
        <v>8</v>
      </c>
      <c r="B15" s="56" t="s">
        <v>70</v>
      </c>
      <c r="C15" s="56" t="s">
        <v>193</v>
      </c>
      <c r="D15" s="56" t="s">
        <v>90</v>
      </c>
      <c r="E15" s="57" t="s">
        <v>189</v>
      </c>
      <c r="F15" s="57" t="s">
        <v>259</v>
      </c>
      <c r="G15" s="58" t="s">
        <v>260</v>
      </c>
      <c r="H15" s="58">
        <v>43466</v>
      </c>
      <c r="I15" s="56" t="s">
        <v>105</v>
      </c>
      <c r="J15" s="58">
        <v>43831</v>
      </c>
      <c r="K15" s="57" t="s">
        <v>93</v>
      </c>
      <c r="L15" s="57" t="s">
        <v>106</v>
      </c>
      <c r="M15" s="57" t="s">
        <v>107</v>
      </c>
      <c r="N15" s="56" t="s">
        <v>79</v>
      </c>
      <c r="O15" s="57" t="s">
        <v>93</v>
      </c>
      <c r="P15" s="59">
        <v>3.0000000000000001E-3</v>
      </c>
      <c r="Q15" s="60"/>
      <c r="R15" s="60"/>
      <c r="S15" s="60"/>
      <c r="T15" s="62"/>
      <c r="U15" s="62"/>
      <c r="V15" s="62"/>
      <c r="W15" s="62"/>
      <c r="X15" s="62"/>
      <c r="Y15" s="62"/>
      <c r="Z15" s="62"/>
      <c r="AA15" s="65"/>
      <c r="AB15" s="64" t="s">
        <v>111</v>
      </c>
      <c r="AC15" s="117" t="s">
        <v>188</v>
      </c>
      <c r="AD15" s="56" t="s">
        <v>109</v>
      </c>
      <c r="AE15" s="65"/>
      <c r="AF15" s="66">
        <v>0</v>
      </c>
      <c r="AG15" s="67">
        <v>0</v>
      </c>
      <c r="AH15" s="67">
        <v>1495</v>
      </c>
      <c r="AI15" s="67">
        <v>0</v>
      </c>
      <c r="AJ15" s="67">
        <v>0</v>
      </c>
      <c r="AK15" s="67">
        <v>0</v>
      </c>
      <c r="AL15" s="67">
        <v>0</v>
      </c>
      <c r="AM15" s="67">
        <v>0</v>
      </c>
      <c r="AN15" s="67">
        <v>0</v>
      </c>
      <c r="AO15" s="67">
        <v>0</v>
      </c>
      <c r="AP15" s="67">
        <v>0</v>
      </c>
      <c r="AQ15" s="67">
        <v>0</v>
      </c>
      <c r="AR15" s="67">
        <v>0</v>
      </c>
      <c r="AS15" s="67">
        <v>1</v>
      </c>
      <c r="AT15" s="67">
        <v>0</v>
      </c>
      <c r="AU15" s="67">
        <v>0</v>
      </c>
      <c r="AV15" s="67">
        <v>0</v>
      </c>
      <c r="AW15" s="67">
        <v>0</v>
      </c>
      <c r="AX15" s="67"/>
      <c r="AY15" s="67">
        <v>0</v>
      </c>
      <c r="AZ15" s="67">
        <v>0</v>
      </c>
      <c r="BA15" s="67">
        <v>0</v>
      </c>
      <c r="BB15" s="67">
        <v>0</v>
      </c>
      <c r="BC15" s="67">
        <v>0</v>
      </c>
      <c r="BD15" s="67">
        <v>0</v>
      </c>
      <c r="BE15" s="67">
        <v>0</v>
      </c>
      <c r="BF15" s="67">
        <v>0</v>
      </c>
      <c r="BG15" s="67">
        <v>0</v>
      </c>
      <c r="BH15" s="67">
        <v>0</v>
      </c>
      <c r="BI15" s="67">
        <v>0</v>
      </c>
      <c r="BJ15" s="67" t="s">
        <v>205</v>
      </c>
      <c r="BK15" s="67"/>
      <c r="BL15" s="68">
        <v>0</v>
      </c>
      <c r="BM15" s="68">
        <v>0</v>
      </c>
      <c r="BN15" s="68">
        <v>0</v>
      </c>
      <c r="BO15" s="68">
        <v>0</v>
      </c>
      <c r="BP15" s="68">
        <v>0</v>
      </c>
      <c r="BQ15" s="68">
        <v>0</v>
      </c>
      <c r="BR15" s="68">
        <v>0</v>
      </c>
      <c r="BS15" s="68">
        <v>0</v>
      </c>
      <c r="BT15" s="68">
        <v>0</v>
      </c>
      <c r="BU15" s="68">
        <v>0</v>
      </c>
      <c r="BV15" s="68">
        <v>0</v>
      </c>
      <c r="BW15" s="68">
        <v>0</v>
      </c>
      <c r="BX15" s="68">
        <v>0</v>
      </c>
      <c r="BY15" s="68">
        <v>0</v>
      </c>
      <c r="BZ15" s="68">
        <v>0</v>
      </c>
      <c r="CA15" s="68">
        <v>0</v>
      </c>
      <c r="CB15" s="68">
        <v>0</v>
      </c>
      <c r="CC15" s="68">
        <v>0</v>
      </c>
      <c r="CD15" s="68">
        <v>0</v>
      </c>
      <c r="CE15" s="68">
        <v>0</v>
      </c>
      <c r="CF15" s="68">
        <v>0</v>
      </c>
      <c r="CG15" s="68">
        <v>0</v>
      </c>
      <c r="CH15" s="68">
        <v>0</v>
      </c>
      <c r="CI15" s="68">
        <v>0</v>
      </c>
      <c r="CJ15" s="68">
        <v>0</v>
      </c>
      <c r="CK15" s="68">
        <v>0</v>
      </c>
      <c r="CL15" s="68">
        <v>0</v>
      </c>
      <c r="CM15" s="68">
        <v>0</v>
      </c>
      <c r="CN15" s="68">
        <v>0</v>
      </c>
      <c r="CO15" s="68">
        <v>0</v>
      </c>
      <c r="CP15" s="68">
        <v>0</v>
      </c>
      <c r="CQ15" s="68">
        <v>0</v>
      </c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70"/>
      <c r="DL15" s="70"/>
      <c r="DM15" s="70"/>
      <c r="DN15" s="70"/>
      <c r="DO15" s="70"/>
      <c r="DP15" s="70"/>
    </row>
    <row r="16" spans="1:120" s="71" customFormat="1" ht="92.25" customHeight="1" x14ac:dyDescent="0.25">
      <c r="A16" s="56">
        <v>9</v>
      </c>
      <c r="B16" s="56" t="s">
        <v>70</v>
      </c>
      <c r="C16" s="56" t="s">
        <v>193</v>
      </c>
      <c r="D16" s="56" t="s">
        <v>90</v>
      </c>
      <c r="E16" s="57" t="s">
        <v>189</v>
      </c>
      <c r="F16" s="57" t="s">
        <v>104</v>
      </c>
      <c r="G16" s="58">
        <v>43803</v>
      </c>
      <c r="H16" s="58">
        <v>43831</v>
      </c>
      <c r="I16" s="56" t="s">
        <v>105</v>
      </c>
      <c r="J16" s="58">
        <v>44197</v>
      </c>
      <c r="K16" s="57" t="s">
        <v>93</v>
      </c>
      <c r="L16" s="57" t="s">
        <v>106</v>
      </c>
      <c r="M16" s="57" t="s">
        <v>107</v>
      </c>
      <c r="N16" s="56" t="s">
        <v>79</v>
      </c>
      <c r="O16" s="57" t="s">
        <v>93</v>
      </c>
      <c r="P16" s="59">
        <v>3.0000000000000001E-3</v>
      </c>
      <c r="Q16" s="60"/>
      <c r="R16" s="60"/>
      <c r="S16" s="60"/>
      <c r="T16" s="62"/>
      <c r="U16" s="62"/>
      <c r="V16" s="62"/>
      <c r="W16" s="62"/>
      <c r="X16" s="62"/>
      <c r="Y16" s="62"/>
      <c r="Z16" s="62"/>
      <c r="AA16" s="65"/>
      <c r="AB16" s="64" t="s">
        <v>111</v>
      </c>
      <c r="AC16" s="117" t="s">
        <v>188</v>
      </c>
      <c r="AD16" s="56" t="s">
        <v>109</v>
      </c>
      <c r="AE16" s="65"/>
      <c r="AF16" s="66">
        <v>0</v>
      </c>
      <c r="AG16" s="67">
        <v>0</v>
      </c>
      <c r="AH16" s="67">
        <v>0</v>
      </c>
      <c r="AI16" s="67">
        <v>0</v>
      </c>
      <c r="AJ16" s="67">
        <v>7.4</v>
      </c>
      <c r="AK16" s="67">
        <v>7.3</v>
      </c>
      <c r="AL16" s="67">
        <v>0</v>
      </c>
      <c r="AM16" s="67">
        <v>0</v>
      </c>
      <c r="AN16" s="67">
        <v>0</v>
      </c>
      <c r="AO16" s="67">
        <v>0</v>
      </c>
      <c r="AP16" s="67">
        <v>0</v>
      </c>
      <c r="AQ16" s="67">
        <v>0</v>
      </c>
      <c r="AR16" s="67">
        <v>0</v>
      </c>
      <c r="AS16" s="67">
        <v>0</v>
      </c>
      <c r="AT16" s="67">
        <v>0</v>
      </c>
      <c r="AU16" s="67">
        <v>1</v>
      </c>
      <c r="AV16" s="67">
        <v>1</v>
      </c>
      <c r="AW16" s="67">
        <v>0</v>
      </c>
      <c r="AX16" s="67"/>
      <c r="AY16" s="67">
        <v>0</v>
      </c>
      <c r="AZ16" s="67">
        <v>0</v>
      </c>
      <c r="BA16" s="67">
        <v>0</v>
      </c>
      <c r="BB16" s="67">
        <v>0</v>
      </c>
      <c r="BC16" s="67">
        <v>0</v>
      </c>
      <c r="BD16" s="67">
        <v>0</v>
      </c>
      <c r="BE16" s="67">
        <v>0</v>
      </c>
      <c r="BF16" s="67">
        <v>0</v>
      </c>
      <c r="BG16" s="67">
        <v>0</v>
      </c>
      <c r="BH16" s="67">
        <v>0</v>
      </c>
      <c r="BI16" s="67">
        <v>0</v>
      </c>
      <c r="BJ16" s="67" t="s">
        <v>205</v>
      </c>
      <c r="BK16" s="67"/>
      <c r="BL16" s="68">
        <v>0</v>
      </c>
      <c r="BM16" s="68">
        <v>0</v>
      </c>
      <c r="BN16" s="68">
        <v>0</v>
      </c>
      <c r="BO16" s="68">
        <v>0</v>
      </c>
      <c r="BP16" s="68">
        <v>0</v>
      </c>
      <c r="BQ16" s="68">
        <v>0</v>
      </c>
      <c r="BR16" s="68">
        <v>0</v>
      </c>
      <c r="BS16" s="68">
        <v>0</v>
      </c>
      <c r="BT16" s="68">
        <v>0</v>
      </c>
      <c r="BU16" s="68">
        <v>0</v>
      </c>
      <c r="BV16" s="68">
        <v>0</v>
      </c>
      <c r="BW16" s="68">
        <v>0</v>
      </c>
      <c r="BX16" s="68">
        <v>0</v>
      </c>
      <c r="BY16" s="68">
        <v>0</v>
      </c>
      <c r="BZ16" s="68">
        <v>0</v>
      </c>
      <c r="CA16" s="68">
        <v>0</v>
      </c>
      <c r="CB16" s="68">
        <v>0</v>
      </c>
      <c r="CC16" s="68">
        <v>0</v>
      </c>
      <c r="CD16" s="68">
        <v>0</v>
      </c>
      <c r="CE16" s="68">
        <v>0</v>
      </c>
      <c r="CF16" s="68">
        <v>0</v>
      </c>
      <c r="CG16" s="68">
        <v>0</v>
      </c>
      <c r="CH16" s="68">
        <v>0</v>
      </c>
      <c r="CI16" s="68">
        <v>0</v>
      </c>
      <c r="CJ16" s="68">
        <v>0</v>
      </c>
      <c r="CK16" s="68">
        <v>0</v>
      </c>
      <c r="CL16" s="68">
        <v>0</v>
      </c>
      <c r="CM16" s="68">
        <v>0</v>
      </c>
      <c r="CN16" s="68">
        <v>0</v>
      </c>
      <c r="CO16" s="68">
        <v>0</v>
      </c>
      <c r="CP16" s="68">
        <v>0</v>
      </c>
      <c r="CQ16" s="68">
        <v>0</v>
      </c>
      <c r="CR16" s="69"/>
      <c r="CS16" s="69"/>
      <c r="CT16" s="69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</row>
    <row r="17" spans="1:120" s="71" customFormat="1" ht="92.25" customHeight="1" x14ac:dyDescent="0.25">
      <c r="A17" s="56">
        <v>10</v>
      </c>
      <c r="B17" s="56" t="s">
        <v>70</v>
      </c>
      <c r="C17" s="56" t="s">
        <v>193</v>
      </c>
      <c r="D17" s="56" t="s">
        <v>90</v>
      </c>
      <c r="E17" s="57" t="s">
        <v>189</v>
      </c>
      <c r="F17" s="57" t="s">
        <v>261</v>
      </c>
      <c r="G17" s="58">
        <v>43803</v>
      </c>
      <c r="H17" s="58">
        <v>43831</v>
      </c>
      <c r="I17" s="56" t="s">
        <v>105</v>
      </c>
      <c r="J17" s="58">
        <v>44197</v>
      </c>
      <c r="K17" s="57" t="s">
        <v>93</v>
      </c>
      <c r="L17" s="57" t="s">
        <v>106</v>
      </c>
      <c r="M17" s="57" t="s">
        <v>107</v>
      </c>
      <c r="N17" s="56" t="s">
        <v>79</v>
      </c>
      <c r="O17" s="57" t="s">
        <v>93</v>
      </c>
      <c r="P17" s="59">
        <v>3.0000000000000001E-3</v>
      </c>
      <c r="Q17" s="60"/>
      <c r="R17" s="60"/>
      <c r="S17" s="60"/>
      <c r="T17" s="62"/>
      <c r="U17" s="62"/>
      <c r="V17" s="62"/>
      <c r="W17" s="62"/>
      <c r="X17" s="62"/>
      <c r="Y17" s="62"/>
      <c r="Z17" s="62"/>
      <c r="AA17" s="65"/>
      <c r="AB17" s="64" t="s">
        <v>111</v>
      </c>
      <c r="AC17" s="117" t="s">
        <v>188</v>
      </c>
      <c r="AD17" s="56" t="s">
        <v>109</v>
      </c>
      <c r="AE17" s="65"/>
      <c r="AF17" s="66">
        <v>0</v>
      </c>
      <c r="AG17" s="67">
        <v>0</v>
      </c>
      <c r="AH17" s="67">
        <v>0</v>
      </c>
      <c r="AI17" s="67">
        <v>161</v>
      </c>
      <c r="AJ17" s="67">
        <v>179</v>
      </c>
      <c r="AK17" s="67">
        <v>0</v>
      </c>
      <c r="AL17" s="67">
        <v>0</v>
      </c>
      <c r="AM17" s="67">
        <v>0</v>
      </c>
      <c r="AN17" s="67">
        <v>0</v>
      </c>
      <c r="AO17" s="67">
        <v>0</v>
      </c>
      <c r="AP17" s="67">
        <v>0</v>
      </c>
      <c r="AQ17" s="67">
        <v>0</v>
      </c>
      <c r="AR17" s="67">
        <v>0</v>
      </c>
      <c r="AS17" s="67">
        <v>0</v>
      </c>
      <c r="AT17" s="67">
        <v>13</v>
      </c>
      <c r="AU17" s="67">
        <v>12</v>
      </c>
      <c r="AV17" s="67">
        <v>0</v>
      </c>
      <c r="AW17" s="67">
        <v>0</v>
      </c>
      <c r="AX17" s="67"/>
      <c r="AY17" s="67">
        <v>0</v>
      </c>
      <c r="AZ17" s="67">
        <v>0</v>
      </c>
      <c r="BA17" s="67">
        <v>0</v>
      </c>
      <c r="BB17" s="67">
        <v>0</v>
      </c>
      <c r="BC17" s="67">
        <v>0</v>
      </c>
      <c r="BD17" s="67">
        <v>0</v>
      </c>
      <c r="BE17" s="67">
        <v>0</v>
      </c>
      <c r="BF17" s="67">
        <v>0</v>
      </c>
      <c r="BG17" s="67">
        <v>0</v>
      </c>
      <c r="BH17" s="67">
        <v>0</v>
      </c>
      <c r="BI17" s="67">
        <v>0</v>
      </c>
      <c r="BJ17" s="67" t="s">
        <v>205</v>
      </c>
      <c r="BK17" s="67"/>
      <c r="BL17" s="68">
        <v>0</v>
      </c>
      <c r="BM17" s="68">
        <v>0</v>
      </c>
      <c r="BN17" s="68">
        <v>0</v>
      </c>
      <c r="BO17" s="68">
        <v>0</v>
      </c>
      <c r="BP17" s="68">
        <v>0</v>
      </c>
      <c r="BQ17" s="68">
        <v>0</v>
      </c>
      <c r="BR17" s="68">
        <v>0</v>
      </c>
      <c r="BS17" s="68">
        <v>0</v>
      </c>
      <c r="BT17" s="68">
        <v>0</v>
      </c>
      <c r="BU17" s="68">
        <v>0</v>
      </c>
      <c r="BV17" s="68">
        <v>0</v>
      </c>
      <c r="BW17" s="68">
        <v>0</v>
      </c>
      <c r="BX17" s="68">
        <v>0</v>
      </c>
      <c r="BY17" s="68">
        <v>0</v>
      </c>
      <c r="BZ17" s="68">
        <v>0</v>
      </c>
      <c r="CA17" s="68">
        <v>0</v>
      </c>
      <c r="CB17" s="68">
        <v>0</v>
      </c>
      <c r="CC17" s="68">
        <v>0</v>
      </c>
      <c r="CD17" s="68">
        <v>0</v>
      </c>
      <c r="CE17" s="68">
        <v>0</v>
      </c>
      <c r="CF17" s="68">
        <v>0</v>
      </c>
      <c r="CG17" s="68">
        <v>0</v>
      </c>
      <c r="CH17" s="68">
        <v>0</v>
      </c>
      <c r="CI17" s="68">
        <v>0</v>
      </c>
      <c r="CJ17" s="68">
        <v>0</v>
      </c>
      <c r="CK17" s="68">
        <v>0</v>
      </c>
      <c r="CL17" s="68">
        <v>0</v>
      </c>
      <c r="CM17" s="68">
        <v>0</v>
      </c>
      <c r="CN17" s="68">
        <v>0</v>
      </c>
      <c r="CO17" s="68">
        <v>0</v>
      </c>
      <c r="CP17" s="68">
        <v>0</v>
      </c>
      <c r="CQ17" s="68">
        <v>0</v>
      </c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</row>
    <row r="18" spans="1:120" s="71" customFormat="1" ht="81.75" customHeight="1" x14ac:dyDescent="0.25">
      <c r="A18" s="56">
        <v>11</v>
      </c>
      <c r="B18" s="56" t="s">
        <v>70</v>
      </c>
      <c r="C18" s="57" t="s">
        <v>193</v>
      </c>
      <c r="D18" s="57" t="s">
        <v>90</v>
      </c>
      <c r="E18" s="57" t="s">
        <v>189</v>
      </c>
      <c r="F18" s="57" t="s">
        <v>261</v>
      </c>
      <c r="G18" s="58">
        <v>44160</v>
      </c>
      <c r="H18" s="58">
        <v>44197</v>
      </c>
      <c r="I18" s="56" t="s">
        <v>105</v>
      </c>
      <c r="J18" s="58">
        <v>44562</v>
      </c>
      <c r="K18" s="57" t="s">
        <v>93</v>
      </c>
      <c r="L18" s="57" t="s">
        <v>106</v>
      </c>
      <c r="M18" s="57" t="s">
        <v>107</v>
      </c>
      <c r="N18" s="56" t="s">
        <v>79</v>
      </c>
      <c r="O18" s="57" t="s">
        <v>93</v>
      </c>
      <c r="P18" s="59">
        <v>3.0000000000000001E-3</v>
      </c>
      <c r="Q18" s="60"/>
      <c r="R18" s="60"/>
      <c r="S18" s="60"/>
      <c r="T18" s="62"/>
      <c r="U18" s="62"/>
      <c r="V18" s="62"/>
      <c r="W18" s="62"/>
      <c r="X18" s="62"/>
      <c r="Y18" s="62"/>
      <c r="Z18" s="62"/>
      <c r="AA18" s="65"/>
      <c r="AB18" s="64" t="s">
        <v>111</v>
      </c>
      <c r="AC18" s="117" t="s">
        <v>188</v>
      </c>
      <c r="AD18" s="57" t="s">
        <v>109</v>
      </c>
      <c r="AE18" s="65"/>
      <c r="AF18" s="66">
        <v>0</v>
      </c>
      <c r="AG18" s="67">
        <v>0</v>
      </c>
      <c r="AH18" s="67">
        <v>0</v>
      </c>
      <c r="AI18" s="67">
        <v>0</v>
      </c>
      <c r="AJ18" s="67">
        <v>0</v>
      </c>
      <c r="AK18" s="67">
        <v>0</v>
      </c>
      <c r="AL18" s="67">
        <v>0</v>
      </c>
      <c r="AM18" s="67">
        <v>0</v>
      </c>
      <c r="AN18" s="67">
        <v>0</v>
      </c>
      <c r="AO18" s="67">
        <v>0</v>
      </c>
      <c r="AP18" s="67">
        <v>0</v>
      </c>
      <c r="AQ18" s="67">
        <v>0</v>
      </c>
      <c r="AR18" s="67">
        <v>0</v>
      </c>
      <c r="AS18" s="67">
        <v>0</v>
      </c>
      <c r="AT18" s="67">
        <v>0</v>
      </c>
      <c r="AU18" s="67">
        <v>0</v>
      </c>
      <c r="AV18" s="67">
        <v>0</v>
      </c>
      <c r="AW18" s="67">
        <v>0</v>
      </c>
      <c r="AX18" s="67"/>
      <c r="AY18" s="67">
        <v>0</v>
      </c>
      <c r="AZ18" s="67">
        <v>0</v>
      </c>
      <c r="BA18" s="67">
        <v>0</v>
      </c>
      <c r="BB18" s="67">
        <v>0</v>
      </c>
      <c r="BC18" s="67">
        <v>0</v>
      </c>
      <c r="BD18" s="67">
        <v>0</v>
      </c>
      <c r="BE18" s="67">
        <v>0</v>
      </c>
      <c r="BF18" s="67">
        <v>0</v>
      </c>
      <c r="BG18" s="67">
        <v>0</v>
      </c>
      <c r="BH18" s="67">
        <v>0</v>
      </c>
      <c r="BI18" s="67">
        <v>0</v>
      </c>
      <c r="BJ18" s="67" t="s">
        <v>205</v>
      </c>
      <c r="BK18" s="67"/>
      <c r="BL18" s="68">
        <v>0</v>
      </c>
      <c r="BM18" s="68">
        <v>0</v>
      </c>
      <c r="BN18" s="68">
        <v>0</v>
      </c>
      <c r="BO18" s="68">
        <v>0</v>
      </c>
      <c r="BP18" s="68">
        <v>0</v>
      </c>
      <c r="BQ18" s="68">
        <v>0</v>
      </c>
      <c r="BR18" s="68">
        <v>0</v>
      </c>
      <c r="BS18" s="68">
        <v>0</v>
      </c>
      <c r="BT18" s="68">
        <v>0</v>
      </c>
      <c r="BU18" s="68">
        <v>0</v>
      </c>
      <c r="BV18" s="68">
        <v>0</v>
      </c>
      <c r="BW18" s="68">
        <v>0</v>
      </c>
      <c r="BX18" s="68">
        <v>0</v>
      </c>
      <c r="BY18" s="68">
        <v>0</v>
      </c>
      <c r="BZ18" s="68">
        <v>0</v>
      </c>
      <c r="CA18" s="68">
        <v>0</v>
      </c>
      <c r="CB18" s="68">
        <v>0</v>
      </c>
      <c r="CC18" s="68">
        <v>0</v>
      </c>
      <c r="CD18" s="68">
        <v>0</v>
      </c>
      <c r="CE18" s="68">
        <v>0</v>
      </c>
      <c r="CF18" s="68">
        <v>0</v>
      </c>
      <c r="CG18" s="68">
        <v>0</v>
      </c>
      <c r="CH18" s="68">
        <v>0</v>
      </c>
      <c r="CI18" s="68">
        <v>0</v>
      </c>
      <c r="CJ18" s="68">
        <v>0</v>
      </c>
      <c r="CK18" s="68">
        <v>0</v>
      </c>
      <c r="CL18" s="68">
        <v>0</v>
      </c>
      <c r="CM18" s="68">
        <v>0</v>
      </c>
      <c r="CN18" s="68">
        <v>0</v>
      </c>
      <c r="CO18" s="68">
        <v>0</v>
      </c>
      <c r="CP18" s="68">
        <v>0</v>
      </c>
      <c r="CQ18" s="68">
        <v>0</v>
      </c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</row>
    <row r="19" spans="1:120" s="69" customFormat="1" ht="86.25" customHeight="1" x14ac:dyDescent="0.25">
      <c r="A19" s="56">
        <v>12</v>
      </c>
      <c r="B19" s="56" t="s">
        <v>70</v>
      </c>
      <c r="C19" s="57" t="s">
        <v>262</v>
      </c>
      <c r="D19" s="57" t="s">
        <v>90</v>
      </c>
      <c r="E19" s="57" t="s">
        <v>263</v>
      </c>
      <c r="F19" s="57" t="s">
        <v>261</v>
      </c>
      <c r="G19" s="58">
        <v>44524</v>
      </c>
      <c r="H19" s="58">
        <v>44562</v>
      </c>
      <c r="I19" s="56" t="s">
        <v>264</v>
      </c>
      <c r="J19" s="58">
        <v>45658</v>
      </c>
      <c r="K19" s="57" t="s">
        <v>93</v>
      </c>
      <c r="L19" s="57" t="s">
        <v>106</v>
      </c>
      <c r="M19" s="57" t="s">
        <v>107</v>
      </c>
      <c r="N19" s="56" t="s">
        <v>79</v>
      </c>
      <c r="O19" s="57" t="s">
        <v>93</v>
      </c>
      <c r="P19" s="59">
        <v>3.0000000000000001E-3</v>
      </c>
      <c r="Q19" s="60"/>
      <c r="R19" s="60"/>
      <c r="S19" s="60"/>
      <c r="T19" s="62"/>
      <c r="U19" s="62"/>
      <c r="V19" s="62"/>
      <c r="W19" s="62"/>
      <c r="X19" s="62"/>
      <c r="Y19" s="62"/>
      <c r="Z19" s="62"/>
      <c r="AA19" s="65"/>
      <c r="AB19" s="64" t="s">
        <v>111</v>
      </c>
      <c r="AC19" s="117" t="s">
        <v>188</v>
      </c>
      <c r="AD19" s="57" t="s">
        <v>109</v>
      </c>
      <c r="AE19" s="65"/>
      <c r="AF19" s="66">
        <v>0</v>
      </c>
      <c r="AG19" s="67">
        <v>0</v>
      </c>
      <c r="AH19" s="67">
        <v>0</v>
      </c>
      <c r="AI19" s="67">
        <v>0</v>
      </c>
      <c r="AJ19" s="67">
        <v>0</v>
      </c>
      <c r="AK19" s="67">
        <v>214</v>
      </c>
      <c r="AL19" s="66">
        <v>171</v>
      </c>
      <c r="AM19" s="66">
        <v>183</v>
      </c>
      <c r="AN19" s="67">
        <v>0</v>
      </c>
      <c r="AO19" s="67">
        <v>0</v>
      </c>
      <c r="AP19" s="67">
        <v>0</v>
      </c>
      <c r="AQ19" s="67">
        <v>0</v>
      </c>
      <c r="AR19" s="67">
        <v>0</v>
      </c>
      <c r="AS19" s="67">
        <v>0</v>
      </c>
      <c r="AT19" s="67">
        <v>0</v>
      </c>
      <c r="AU19" s="67">
        <v>0</v>
      </c>
      <c r="AV19" s="67">
        <v>14</v>
      </c>
      <c r="AW19" s="66">
        <v>14</v>
      </c>
      <c r="AX19" s="66">
        <v>15</v>
      </c>
      <c r="AY19" s="67">
        <v>0</v>
      </c>
      <c r="AZ19" s="67">
        <v>0</v>
      </c>
      <c r="BA19" s="67">
        <v>0</v>
      </c>
      <c r="BB19" s="67">
        <v>0</v>
      </c>
      <c r="BC19" s="67">
        <v>0</v>
      </c>
      <c r="BD19" s="67">
        <v>0</v>
      </c>
      <c r="BE19" s="67">
        <v>0</v>
      </c>
      <c r="BF19" s="67">
        <v>0</v>
      </c>
      <c r="BG19" s="67">
        <v>0</v>
      </c>
      <c r="BH19" s="67">
        <v>0</v>
      </c>
      <c r="BI19" s="67">
        <v>0</v>
      </c>
      <c r="BJ19" s="67" t="s">
        <v>205</v>
      </c>
      <c r="BK19" s="67"/>
      <c r="BL19" s="68">
        <v>0</v>
      </c>
      <c r="BM19" s="68">
        <v>0</v>
      </c>
      <c r="BN19" s="68">
        <v>0</v>
      </c>
      <c r="BO19" s="68">
        <v>0</v>
      </c>
      <c r="BP19" s="68">
        <v>0</v>
      </c>
      <c r="BQ19" s="68">
        <v>0</v>
      </c>
      <c r="BR19" s="68">
        <v>0</v>
      </c>
      <c r="BS19" s="68">
        <v>0</v>
      </c>
      <c r="BT19" s="68">
        <v>0</v>
      </c>
      <c r="BU19" s="68">
        <v>0</v>
      </c>
      <c r="BV19" s="68">
        <v>0</v>
      </c>
      <c r="BW19" s="68">
        <v>0</v>
      </c>
      <c r="BX19" s="68">
        <v>0</v>
      </c>
      <c r="BY19" s="68">
        <v>0</v>
      </c>
      <c r="BZ19" s="68">
        <v>0</v>
      </c>
      <c r="CA19" s="68">
        <v>0</v>
      </c>
      <c r="CB19" s="68">
        <v>0</v>
      </c>
      <c r="CC19" s="68">
        <v>0</v>
      </c>
      <c r="CD19" s="68">
        <v>0</v>
      </c>
      <c r="CE19" s="68">
        <v>0</v>
      </c>
      <c r="CF19" s="68">
        <v>0</v>
      </c>
      <c r="CG19" s="68">
        <v>0</v>
      </c>
      <c r="CH19" s="68">
        <v>0</v>
      </c>
      <c r="CI19" s="68">
        <v>0</v>
      </c>
      <c r="CJ19" s="68">
        <v>0</v>
      </c>
      <c r="CK19" s="68">
        <v>0</v>
      </c>
      <c r="CL19" s="68">
        <v>0</v>
      </c>
      <c r="CM19" s="68">
        <v>0</v>
      </c>
      <c r="CN19" s="68">
        <v>0</v>
      </c>
      <c r="CO19" s="68">
        <v>0</v>
      </c>
      <c r="CP19" s="68">
        <v>0</v>
      </c>
      <c r="CQ19" s="68">
        <v>0</v>
      </c>
    </row>
    <row r="20" spans="1:120" s="71" customFormat="1" ht="70.5" customHeight="1" x14ac:dyDescent="0.25">
      <c r="A20" s="56">
        <v>13</v>
      </c>
      <c r="B20" s="56" t="s">
        <v>70</v>
      </c>
      <c r="C20" s="57" t="s">
        <v>201</v>
      </c>
      <c r="D20" s="57" t="s">
        <v>191</v>
      </c>
      <c r="E20" s="57" t="s">
        <v>194</v>
      </c>
      <c r="F20" s="57" t="s">
        <v>82</v>
      </c>
      <c r="G20" s="58">
        <v>42697</v>
      </c>
      <c r="H20" s="58">
        <v>42736</v>
      </c>
      <c r="I20" s="56" t="s">
        <v>74</v>
      </c>
      <c r="J20" s="58" t="s">
        <v>75</v>
      </c>
      <c r="K20" s="57" t="s">
        <v>114</v>
      </c>
      <c r="L20" s="57" t="s">
        <v>77</v>
      </c>
      <c r="M20" s="57" t="s">
        <v>78</v>
      </c>
      <c r="N20" s="56" t="s">
        <v>115</v>
      </c>
      <c r="O20" s="57" t="s">
        <v>87</v>
      </c>
      <c r="P20" s="59">
        <v>1E-3</v>
      </c>
      <c r="Q20" s="60"/>
      <c r="R20" s="60"/>
      <c r="S20" s="60"/>
      <c r="T20" s="62"/>
      <c r="U20" s="62"/>
      <c r="V20" s="62"/>
      <c r="W20" s="62"/>
      <c r="X20" s="62"/>
      <c r="Y20" s="62"/>
      <c r="Z20" s="62"/>
      <c r="AA20" s="65"/>
      <c r="AB20" s="64" t="s">
        <v>81</v>
      </c>
      <c r="AC20" s="117" t="s">
        <v>200</v>
      </c>
      <c r="AD20" s="57" t="s">
        <v>82</v>
      </c>
      <c r="AE20" s="65"/>
      <c r="AF20" s="66">
        <v>0</v>
      </c>
      <c r="AG20" s="67">
        <v>0</v>
      </c>
      <c r="AH20" s="67">
        <v>0</v>
      </c>
      <c r="AI20" s="67">
        <v>0</v>
      </c>
      <c r="AJ20" s="67">
        <v>2000.9280000000001</v>
      </c>
      <c r="AK20" s="67">
        <v>0</v>
      </c>
      <c r="AL20" s="67">
        <v>0</v>
      </c>
      <c r="AM20" s="67">
        <v>0</v>
      </c>
      <c r="AN20" s="67">
        <v>0</v>
      </c>
      <c r="AO20" s="67">
        <v>0</v>
      </c>
      <c r="AP20" s="67">
        <v>0</v>
      </c>
      <c r="AQ20" s="67">
        <v>0</v>
      </c>
      <c r="AR20" s="67">
        <v>0</v>
      </c>
      <c r="AS20" s="67">
        <v>0</v>
      </c>
      <c r="AT20" s="67">
        <v>0</v>
      </c>
      <c r="AU20" s="67">
        <v>19669</v>
      </c>
      <c r="AV20" s="67">
        <v>0</v>
      </c>
      <c r="AW20" s="67">
        <v>0</v>
      </c>
      <c r="AX20" s="67"/>
      <c r="AY20" s="67">
        <v>0</v>
      </c>
      <c r="AZ20" s="67">
        <v>0</v>
      </c>
      <c r="BA20" s="67">
        <v>0</v>
      </c>
      <c r="BB20" s="67">
        <v>0</v>
      </c>
      <c r="BC20" s="67">
        <v>0</v>
      </c>
      <c r="BD20" s="67">
        <v>0</v>
      </c>
      <c r="BE20" s="67">
        <v>0</v>
      </c>
      <c r="BF20" s="67">
        <v>0</v>
      </c>
      <c r="BG20" s="67">
        <v>0</v>
      </c>
      <c r="BH20" s="67">
        <v>0</v>
      </c>
      <c r="BI20" s="67">
        <v>0</v>
      </c>
      <c r="BJ20" s="67" t="s">
        <v>205</v>
      </c>
      <c r="BK20" s="67"/>
      <c r="BL20" s="68">
        <v>0</v>
      </c>
      <c r="BM20" s="68">
        <v>0</v>
      </c>
      <c r="BN20" s="68">
        <v>0</v>
      </c>
      <c r="BO20" s="68">
        <v>0</v>
      </c>
      <c r="BP20" s="68">
        <v>0</v>
      </c>
      <c r="BQ20" s="68">
        <v>0</v>
      </c>
      <c r="BR20" s="68">
        <v>0</v>
      </c>
      <c r="BS20" s="68">
        <v>0</v>
      </c>
      <c r="BT20" s="68">
        <v>0</v>
      </c>
      <c r="BU20" s="68">
        <v>0</v>
      </c>
      <c r="BV20" s="68">
        <v>0</v>
      </c>
      <c r="BW20" s="68">
        <v>0</v>
      </c>
      <c r="BX20" s="68">
        <v>0</v>
      </c>
      <c r="BY20" s="68">
        <v>0</v>
      </c>
      <c r="BZ20" s="68">
        <v>0</v>
      </c>
      <c r="CA20" s="68">
        <v>0</v>
      </c>
      <c r="CB20" s="68">
        <v>0</v>
      </c>
      <c r="CC20" s="68">
        <v>0</v>
      </c>
      <c r="CD20" s="68">
        <v>0</v>
      </c>
      <c r="CE20" s="68">
        <v>0</v>
      </c>
      <c r="CF20" s="68">
        <v>0</v>
      </c>
      <c r="CG20" s="68">
        <v>0</v>
      </c>
      <c r="CH20" s="68">
        <v>0</v>
      </c>
      <c r="CI20" s="68">
        <v>0</v>
      </c>
      <c r="CJ20" s="68">
        <v>0</v>
      </c>
      <c r="CK20" s="68">
        <v>0</v>
      </c>
      <c r="CL20" s="68">
        <v>0</v>
      </c>
      <c r="CM20" s="68">
        <v>0</v>
      </c>
      <c r="CN20" s="68">
        <v>0</v>
      </c>
      <c r="CO20" s="68">
        <v>0</v>
      </c>
      <c r="CP20" s="68">
        <v>0</v>
      </c>
      <c r="CQ20" s="68">
        <v>0</v>
      </c>
      <c r="CR20" s="69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</row>
    <row r="21" spans="1:120" s="71" customFormat="1" ht="64.5" customHeight="1" x14ac:dyDescent="0.25">
      <c r="A21" s="56">
        <v>14</v>
      </c>
      <c r="B21" s="56" t="s">
        <v>70</v>
      </c>
      <c r="C21" s="57" t="s">
        <v>201</v>
      </c>
      <c r="D21" s="57" t="s">
        <v>191</v>
      </c>
      <c r="E21" s="57" t="s">
        <v>116</v>
      </c>
      <c r="F21" s="57" t="s">
        <v>82</v>
      </c>
      <c r="G21" s="58">
        <v>42697</v>
      </c>
      <c r="H21" s="58">
        <v>42736</v>
      </c>
      <c r="I21" s="56" t="s">
        <v>74</v>
      </c>
      <c r="J21" s="58" t="s">
        <v>75</v>
      </c>
      <c r="K21" s="57" t="s">
        <v>114</v>
      </c>
      <c r="L21" s="57" t="s">
        <v>77</v>
      </c>
      <c r="M21" s="57" t="s">
        <v>78</v>
      </c>
      <c r="N21" s="56" t="s">
        <v>115</v>
      </c>
      <c r="O21" s="57" t="s">
        <v>87</v>
      </c>
      <c r="P21" s="59">
        <v>1E-3</v>
      </c>
      <c r="Q21" s="60"/>
      <c r="R21" s="60"/>
      <c r="S21" s="60"/>
      <c r="T21" s="62"/>
      <c r="U21" s="62"/>
      <c r="V21" s="62"/>
      <c r="W21" s="62"/>
      <c r="X21" s="62"/>
      <c r="Y21" s="62"/>
      <c r="Z21" s="62"/>
      <c r="AA21" s="65"/>
      <c r="AB21" s="64" t="s">
        <v>81</v>
      </c>
      <c r="AC21" s="117" t="s">
        <v>200</v>
      </c>
      <c r="AD21" s="57" t="s">
        <v>82</v>
      </c>
      <c r="AE21" s="65"/>
      <c r="AF21" s="66">
        <v>0</v>
      </c>
      <c r="AG21" s="67">
        <v>0</v>
      </c>
      <c r="AH21" s="67">
        <v>0</v>
      </c>
      <c r="AI21" s="67">
        <v>0</v>
      </c>
      <c r="AJ21" s="67">
        <v>2.5000000000000001E-2</v>
      </c>
      <c r="AK21" s="67">
        <v>0</v>
      </c>
      <c r="AL21" s="67" t="s">
        <v>291</v>
      </c>
      <c r="AM21" s="67">
        <v>0</v>
      </c>
      <c r="AN21" s="67">
        <v>0</v>
      </c>
      <c r="AO21" s="67">
        <v>0</v>
      </c>
      <c r="AP21" s="67">
        <v>0</v>
      </c>
      <c r="AQ21" s="67">
        <v>0</v>
      </c>
      <c r="AR21" s="67">
        <v>0</v>
      </c>
      <c r="AS21" s="67">
        <v>0</v>
      </c>
      <c r="AT21" s="67">
        <v>0</v>
      </c>
      <c r="AU21" s="67">
        <v>1</v>
      </c>
      <c r="AV21" s="67">
        <v>0</v>
      </c>
      <c r="AW21" s="67">
        <v>0</v>
      </c>
      <c r="AX21" s="67"/>
      <c r="AY21" s="67">
        <v>0</v>
      </c>
      <c r="AZ21" s="67">
        <v>0</v>
      </c>
      <c r="BA21" s="67">
        <v>0</v>
      </c>
      <c r="BB21" s="67">
        <v>0</v>
      </c>
      <c r="BC21" s="67">
        <v>0</v>
      </c>
      <c r="BD21" s="67">
        <v>0</v>
      </c>
      <c r="BE21" s="67">
        <v>0</v>
      </c>
      <c r="BF21" s="67">
        <v>0</v>
      </c>
      <c r="BG21" s="67">
        <v>0</v>
      </c>
      <c r="BH21" s="67">
        <v>0</v>
      </c>
      <c r="BI21" s="67">
        <v>0</v>
      </c>
      <c r="BJ21" s="67" t="s">
        <v>205</v>
      </c>
      <c r="BK21" s="67"/>
      <c r="BL21" s="68">
        <v>0</v>
      </c>
      <c r="BM21" s="68">
        <v>0</v>
      </c>
      <c r="BN21" s="68">
        <v>0</v>
      </c>
      <c r="BO21" s="68">
        <v>0</v>
      </c>
      <c r="BP21" s="68">
        <v>0</v>
      </c>
      <c r="BQ21" s="68">
        <v>0</v>
      </c>
      <c r="BR21" s="68">
        <v>0</v>
      </c>
      <c r="BS21" s="68">
        <v>0</v>
      </c>
      <c r="BT21" s="68">
        <v>0</v>
      </c>
      <c r="BU21" s="68">
        <v>0</v>
      </c>
      <c r="BV21" s="68">
        <v>0</v>
      </c>
      <c r="BW21" s="68">
        <v>0</v>
      </c>
      <c r="BX21" s="68">
        <v>0</v>
      </c>
      <c r="BY21" s="68">
        <v>0</v>
      </c>
      <c r="BZ21" s="68">
        <v>0</v>
      </c>
      <c r="CA21" s="68">
        <v>0</v>
      </c>
      <c r="CB21" s="68">
        <v>0</v>
      </c>
      <c r="CC21" s="68">
        <v>0</v>
      </c>
      <c r="CD21" s="68">
        <v>0</v>
      </c>
      <c r="CE21" s="68">
        <v>0</v>
      </c>
      <c r="CF21" s="68">
        <v>0</v>
      </c>
      <c r="CG21" s="68">
        <v>0</v>
      </c>
      <c r="CH21" s="68">
        <v>0</v>
      </c>
      <c r="CI21" s="68">
        <v>0</v>
      </c>
      <c r="CJ21" s="68">
        <v>0</v>
      </c>
      <c r="CK21" s="68">
        <v>0</v>
      </c>
      <c r="CL21" s="68">
        <v>0</v>
      </c>
      <c r="CM21" s="68">
        <v>0</v>
      </c>
      <c r="CN21" s="68">
        <v>0</v>
      </c>
      <c r="CO21" s="68">
        <v>0</v>
      </c>
      <c r="CP21" s="68">
        <v>0</v>
      </c>
      <c r="CQ21" s="68">
        <v>0</v>
      </c>
      <c r="CR21" s="69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</row>
    <row r="22" spans="1:120" s="71" customFormat="1" ht="114" customHeight="1" x14ac:dyDescent="0.25">
      <c r="A22" s="56">
        <v>15</v>
      </c>
      <c r="B22" s="56" t="s">
        <v>70</v>
      </c>
      <c r="C22" s="57" t="s">
        <v>201</v>
      </c>
      <c r="D22" s="57" t="s">
        <v>191</v>
      </c>
      <c r="E22" s="57" t="s">
        <v>195</v>
      </c>
      <c r="F22" s="57" t="s">
        <v>82</v>
      </c>
      <c r="G22" s="58">
        <v>42697</v>
      </c>
      <c r="H22" s="58">
        <v>42736</v>
      </c>
      <c r="I22" s="56" t="s">
        <v>74</v>
      </c>
      <c r="J22" s="58" t="s">
        <v>75</v>
      </c>
      <c r="K22" s="57" t="s">
        <v>114</v>
      </c>
      <c r="L22" s="57" t="s">
        <v>77</v>
      </c>
      <c r="M22" s="57" t="s">
        <v>78</v>
      </c>
      <c r="N22" s="56" t="s">
        <v>115</v>
      </c>
      <c r="O22" s="57" t="s">
        <v>87</v>
      </c>
      <c r="P22" s="59">
        <v>1E-3</v>
      </c>
      <c r="Q22" s="60"/>
      <c r="R22" s="60"/>
      <c r="S22" s="60"/>
      <c r="T22" s="62"/>
      <c r="U22" s="62"/>
      <c r="V22" s="62"/>
      <c r="W22" s="62"/>
      <c r="X22" s="62"/>
      <c r="Y22" s="62"/>
      <c r="Z22" s="62"/>
      <c r="AA22" s="65"/>
      <c r="AB22" s="64" t="s">
        <v>81</v>
      </c>
      <c r="AC22" s="117" t="s">
        <v>200</v>
      </c>
      <c r="AD22" s="57" t="s">
        <v>82</v>
      </c>
      <c r="AE22" s="65"/>
      <c r="AF22" s="66">
        <v>0</v>
      </c>
      <c r="AG22" s="67">
        <v>0</v>
      </c>
      <c r="AH22" s="67">
        <v>0</v>
      </c>
      <c r="AI22" s="67">
        <v>0</v>
      </c>
      <c r="AJ22" s="67">
        <v>0</v>
      </c>
      <c r="AK22" s="67">
        <v>0</v>
      </c>
      <c r="AL22" s="67">
        <v>0</v>
      </c>
      <c r="AM22" s="67">
        <v>0</v>
      </c>
      <c r="AN22" s="67">
        <v>0</v>
      </c>
      <c r="AO22" s="67">
        <v>0</v>
      </c>
      <c r="AP22" s="67">
        <v>0</v>
      </c>
      <c r="AQ22" s="67">
        <v>0</v>
      </c>
      <c r="AR22" s="67">
        <v>0</v>
      </c>
      <c r="AS22" s="67">
        <v>0</v>
      </c>
      <c r="AT22" s="67">
        <v>0</v>
      </c>
      <c r="AU22" s="67">
        <v>0</v>
      </c>
      <c r="AV22" s="67">
        <v>0</v>
      </c>
      <c r="AW22" s="67">
        <v>0</v>
      </c>
      <c r="AX22" s="67"/>
      <c r="AY22" s="67">
        <v>0</v>
      </c>
      <c r="AZ22" s="67">
        <v>0</v>
      </c>
      <c r="BA22" s="67">
        <v>0</v>
      </c>
      <c r="BB22" s="67">
        <v>0</v>
      </c>
      <c r="BC22" s="67">
        <v>0</v>
      </c>
      <c r="BD22" s="67">
        <v>0</v>
      </c>
      <c r="BE22" s="67">
        <v>0</v>
      </c>
      <c r="BF22" s="67">
        <v>0</v>
      </c>
      <c r="BG22" s="67">
        <v>0</v>
      </c>
      <c r="BH22" s="67">
        <v>0</v>
      </c>
      <c r="BI22" s="67">
        <v>0</v>
      </c>
      <c r="BJ22" s="67" t="s">
        <v>205</v>
      </c>
      <c r="BK22" s="67"/>
      <c r="BL22" s="68">
        <v>0</v>
      </c>
      <c r="BM22" s="68">
        <v>0</v>
      </c>
      <c r="BN22" s="68">
        <v>0</v>
      </c>
      <c r="BO22" s="68">
        <v>0</v>
      </c>
      <c r="BP22" s="68">
        <v>0</v>
      </c>
      <c r="BQ22" s="68">
        <v>0</v>
      </c>
      <c r="BR22" s="68">
        <v>0</v>
      </c>
      <c r="BS22" s="68">
        <v>0</v>
      </c>
      <c r="BT22" s="68">
        <v>0</v>
      </c>
      <c r="BU22" s="68">
        <v>0</v>
      </c>
      <c r="BV22" s="68">
        <v>0</v>
      </c>
      <c r="BW22" s="68">
        <v>0</v>
      </c>
      <c r="BX22" s="68">
        <v>0</v>
      </c>
      <c r="BY22" s="68">
        <v>0</v>
      </c>
      <c r="BZ22" s="68">
        <v>0</v>
      </c>
      <c r="CA22" s="68">
        <v>0</v>
      </c>
      <c r="CB22" s="68">
        <v>0</v>
      </c>
      <c r="CC22" s="68">
        <v>0</v>
      </c>
      <c r="CD22" s="68">
        <v>0</v>
      </c>
      <c r="CE22" s="68">
        <v>0</v>
      </c>
      <c r="CF22" s="68">
        <v>0</v>
      </c>
      <c r="CG22" s="68">
        <v>0</v>
      </c>
      <c r="CH22" s="68">
        <v>0</v>
      </c>
      <c r="CI22" s="68">
        <v>0</v>
      </c>
      <c r="CJ22" s="68">
        <v>0</v>
      </c>
      <c r="CK22" s="68">
        <v>0</v>
      </c>
      <c r="CL22" s="68">
        <v>0</v>
      </c>
      <c r="CM22" s="68">
        <v>0</v>
      </c>
      <c r="CN22" s="68">
        <v>0</v>
      </c>
      <c r="CO22" s="68">
        <v>0</v>
      </c>
      <c r="CP22" s="68">
        <v>0</v>
      </c>
      <c r="CQ22" s="68">
        <v>0</v>
      </c>
      <c r="CR22" s="69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</row>
    <row r="23" spans="1:120" s="71" customFormat="1" ht="57.75" customHeight="1" x14ac:dyDescent="0.25">
      <c r="A23" s="56">
        <v>16</v>
      </c>
      <c r="B23" s="56" t="s">
        <v>70</v>
      </c>
      <c r="C23" s="57" t="s">
        <v>201</v>
      </c>
      <c r="D23" s="73" t="s">
        <v>191</v>
      </c>
      <c r="E23" s="57" t="s">
        <v>196</v>
      </c>
      <c r="F23" s="57" t="s">
        <v>82</v>
      </c>
      <c r="G23" s="58">
        <v>42697</v>
      </c>
      <c r="H23" s="58">
        <v>42736</v>
      </c>
      <c r="I23" s="56" t="s">
        <v>74</v>
      </c>
      <c r="J23" s="58" t="s">
        <v>75</v>
      </c>
      <c r="K23" s="74" t="s">
        <v>114</v>
      </c>
      <c r="L23" s="57" t="s">
        <v>77</v>
      </c>
      <c r="M23" s="57" t="s">
        <v>78</v>
      </c>
      <c r="N23" s="56" t="s">
        <v>115</v>
      </c>
      <c r="O23" s="57" t="s">
        <v>87</v>
      </c>
      <c r="P23" s="113">
        <v>1E-3</v>
      </c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64" t="s">
        <v>81</v>
      </c>
      <c r="AC23" s="117" t="s">
        <v>200</v>
      </c>
      <c r="AD23" s="57" t="s">
        <v>82</v>
      </c>
      <c r="AE23" s="76"/>
      <c r="AF23" s="66">
        <v>0</v>
      </c>
      <c r="AG23" s="67">
        <v>0</v>
      </c>
      <c r="AH23" s="67">
        <v>0</v>
      </c>
      <c r="AI23" s="67">
        <v>0</v>
      </c>
      <c r="AJ23" s="67">
        <v>2.5270000000000001</v>
      </c>
      <c r="AK23" s="67">
        <v>0</v>
      </c>
      <c r="AL23" s="67">
        <v>0</v>
      </c>
      <c r="AM23" s="67">
        <v>0</v>
      </c>
      <c r="AN23" s="67">
        <v>0</v>
      </c>
      <c r="AO23" s="67">
        <v>0</v>
      </c>
      <c r="AP23" s="67">
        <v>0</v>
      </c>
      <c r="AQ23" s="67">
        <v>0</v>
      </c>
      <c r="AR23" s="67">
        <v>0</v>
      </c>
      <c r="AS23" s="67">
        <v>0</v>
      </c>
      <c r="AT23" s="67">
        <v>0</v>
      </c>
      <c r="AU23" s="67">
        <v>116</v>
      </c>
      <c r="AV23" s="67">
        <v>0</v>
      </c>
      <c r="AW23" s="67">
        <v>0</v>
      </c>
      <c r="AX23" s="67"/>
      <c r="AY23" s="67">
        <v>0</v>
      </c>
      <c r="AZ23" s="67">
        <v>0</v>
      </c>
      <c r="BA23" s="67">
        <v>0</v>
      </c>
      <c r="BB23" s="67">
        <v>0</v>
      </c>
      <c r="BC23" s="67">
        <v>0</v>
      </c>
      <c r="BD23" s="67">
        <v>0</v>
      </c>
      <c r="BE23" s="67">
        <v>0</v>
      </c>
      <c r="BF23" s="67">
        <v>0</v>
      </c>
      <c r="BG23" s="67">
        <v>0</v>
      </c>
      <c r="BH23" s="67">
        <v>0</v>
      </c>
      <c r="BI23" s="67">
        <v>0</v>
      </c>
      <c r="BJ23" s="67" t="s">
        <v>205</v>
      </c>
      <c r="BK23" s="67"/>
      <c r="BL23" s="68">
        <v>0</v>
      </c>
      <c r="BM23" s="68">
        <v>0</v>
      </c>
      <c r="BN23" s="68">
        <v>0</v>
      </c>
      <c r="BO23" s="68">
        <v>0</v>
      </c>
      <c r="BP23" s="68">
        <v>0</v>
      </c>
      <c r="BQ23" s="68">
        <v>0</v>
      </c>
      <c r="BR23" s="68">
        <v>0</v>
      </c>
      <c r="BS23" s="68">
        <v>0</v>
      </c>
      <c r="BT23" s="68">
        <v>0</v>
      </c>
      <c r="BU23" s="68">
        <v>0</v>
      </c>
      <c r="BV23" s="68">
        <v>0</v>
      </c>
      <c r="BW23" s="68">
        <v>0</v>
      </c>
      <c r="BX23" s="68">
        <v>0</v>
      </c>
      <c r="BY23" s="68">
        <v>0</v>
      </c>
      <c r="BZ23" s="68">
        <v>0</v>
      </c>
      <c r="CA23" s="68">
        <v>0</v>
      </c>
      <c r="CB23" s="68">
        <v>0</v>
      </c>
      <c r="CC23" s="68">
        <v>0</v>
      </c>
      <c r="CD23" s="68">
        <v>0</v>
      </c>
      <c r="CE23" s="68">
        <v>0</v>
      </c>
      <c r="CF23" s="68">
        <v>0</v>
      </c>
      <c r="CG23" s="68">
        <v>0</v>
      </c>
      <c r="CH23" s="68">
        <v>0</v>
      </c>
      <c r="CI23" s="68">
        <v>0</v>
      </c>
      <c r="CJ23" s="68">
        <v>0</v>
      </c>
      <c r="CK23" s="68">
        <v>0</v>
      </c>
      <c r="CL23" s="68">
        <v>0</v>
      </c>
      <c r="CM23" s="68">
        <v>0</v>
      </c>
      <c r="CN23" s="68">
        <v>0</v>
      </c>
      <c r="CO23" s="68">
        <v>0</v>
      </c>
      <c r="CP23" s="68">
        <v>0</v>
      </c>
      <c r="CQ23" s="68">
        <v>0</v>
      </c>
      <c r="CR23" s="69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</row>
    <row r="24" spans="1:120" s="71" customFormat="1" ht="108" x14ac:dyDescent="0.25">
      <c r="A24" s="56">
        <v>17</v>
      </c>
      <c r="B24" s="56" t="s">
        <v>70</v>
      </c>
      <c r="C24" s="57" t="s">
        <v>201</v>
      </c>
      <c r="D24" s="73" t="s">
        <v>191</v>
      </c>
      <c r="E24" s="57" t="s">
        <v>197</v>
      </c>
      <c r="F24" s="57" t="s">
        <v>82</v>
      </c>
      <c r="G24" s="58">
        <v>42697</v>
      </c>
      <c r="H24" s="58">
        <v>42736</v>
      </c>
      <c r="I24" s="56" t="s">
        <v>74</v>
      </c>
      <c r="J24" s="58" t="s">
        <v>75</v>
      </c>
      <c r="K24" s="74" t="s">
        <v>114</v>
      </c>
      <c r="L24" s="57" t="s">
        <v>77</v>
      </c>
      <c r="M24" s="57" t="s">
        <v>78</v>
      </c>
      <c r="N24" s="56" t="s">
        <v>115</v>
      </c>
      <c r="O24" s="57" t="s">
        <v>87</v>
      </c>
      <c r="P24" s="113">
        <v>1E-3</v>
      </c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64" t="s">
        <v>81</v>
      </c>
      <c r="AC24" s="117" t="s">
        <v>200</v>
      </c>
      <c r="AD24" s="57" t="s">
        <v>82</v>
      </c>
      <c r="AE24" s="76"/>
      <c r="AF24" s="66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5.2999999999999999E-2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>
        <v>0</v>
      </c>
      <c r="AS24" s="67">
        <v>0</v>
      </c>
      <c r="AT24" s="67">
        <v>0</v>
      </c>
      <c r="AU24" s="67">
        <v>43</v>
      </c>
      <c r="AV24" s="67">
        <v>0</v>
      </c>
      <c r="AW24" s="67">
        <v>0</v>
      </c>
      <c r="AX24" s="67"/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>
        <v>0</v>
      </c>
      <c r="BF24" s="67">
        <v>0</v>
      </c>
      <c r="BG24" s="67">
        <v>0</v>
      </c>
      <c r="BH24" s="67">
        <v>0</v>
      </c>
      <c r="BI24" s="67">
        <v>0</v>
      </c>
      <c r="BJ24" s="67" t="s">
        <v>205</v>
      </c>
      <c r="BK24" s="67"/>
      <c r="BL24" s="68">
        <v>0</v>
      </c>
      <c r="BM24" s="68">
        <v>0</v>
      </c>
      <c r="BN24" s="68">
        <v>0</v>
      </c>
      <c r="BO24" s="68">
        <v>0</v>
      </c>
      <c r="BP24" s="68">
        <v>0</v>
      </c>
      <c r="BQ24" s="68">
        <v>0</v>
      </c>
      <c r="BR24" s="68">
        <v>0</v>
      </c>
      <c r="BS24" s="68">
        <v>0</v>
      </c>
      <c r="BT24" s="68">
        <v>0</v>
      </c>
      <c r="BU24" s="68">
        <v>0</v>
      </c>
      <c r="BV24" s="68">
        <v>0</v>
      </c>
      <c r="BW24" s="68">
        <v>0</v>
      </c>
      <c r="BX24" s="68">
        <v>0</v>
      </c>
      <c r="BY24" s="68">
        <v>0</v>
      </c>
      <c r="BZ24" s="68">
        <v>0</v>
      </c>
      <c r="CA24" s="68">
        <v>0</v>
      </c>
      <c r="CB24" s="68">
        <v>0</v>
      </c>
      <c r="CC24" s="68">
        <v>0</v>
      </c>
      <c r="CD24" s="68">
        <v>0</v>
      </c>
      <c r="CE24" s="68">
        <v>0</v>
      </c>
      <c r="CF24" s="68">
        <v>0</v>
      </c>
      <c r="CG24" s="68">
        <v>0</v>
      </c>
      <c r="CH24" s="68">
        <v>0</v>
      </c>
      <c r="CI24" s="68">
        <v>0</v>
      </c>
      <c r="CJ24" s="68">
        <v>0</v>
      </c>
      <c r="CK24" s="68">
        <v>0</v>
      </c>
      <c r="CL24" s="68">
        <v>0</v>
      </c>
      <c r="CM24" s="68">
        <v>0</v>
      </c>
      <c r="CN24" s="68">
        <v>0</v>
      </c>
      <c r="CO24" s="68">
        <v>0</v>
      </c>
      <c r="CP24" s="68">
        <v>0</v>
      </c>
      <c r="CQ24" s="68">
        <v>0</v>
      </c>
      <c r="CR24" s="69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</row>
    <row r="25" spans="1:120" s="71" customFormat="1" ht="156" x14ac:dyDescent="0.25">
      <c r="A25" s="56">
        <v>18</v>
      </c>
      <c r="B25" s="56" t="s">
        <v>70</v>
      </c>
      <c r="C25" s="57" t="s">
        <v>201</v>
      </c>
      <c r="D25" s="73" t="s">
        <v>191</v>
      </c>
      <c r="E25" s="57" t="s">
        <v>198</v>
      </c>
      <c r="F25" s="57" t="s">
        <v>82</v>
      </c>
      <c r="G25" s="58">
        <v>42697</v>
      </c>
      <c r="H25" s="58">
        <v>42736</v>
      </c>
      <c r="I25" s="56">
        <v>44562</v>
      </c>
      <c r="J25" s="58" t="s">
        <v>75</v>
      </c>
      <c r="K25" s="74" t="s">
        <v>199</v>
      </c>
      <c r="L25" s="57" t="s">
        <v>77</v>
      </c>
      <c r="M25" s="57" t="s">
        <v>78</v>
      </c>
      <c r="N25" s="56" t="s">
        <v>115</v>
      </c>
      <c r="O25" s="57" t="s">
        <v>87</v>
      </c>
      <c r="P25" s="75">
        <v>0.02</v>
      </c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64" t="s">
        <v>81</v>
      </c>
      <c r="AC25" s="117" t="s">
        <v>200</v>
      </c>
      <c r="AD25" s="57" t="s">
        <v>82</v>
      </c>
      <c r="AE25" s="76"/>
      <c r="AF25" s="66">
        <v>0</v>
      </c>
      <c r="AG25" s="67">
        <v>0</v>
      </c>
      <c r="AH25" s="67">
        <v>0</v>
      </c>
      <c r="AI25" s="67">
        <v>0</v>
      </c>
      <c r="AJ25" s="67">
        <v>1982.11</v>
      </c>
      <c r="AK25" s="67">
        <v>0</v>
      </c>
      <c r="AL25" s="67">
        <v>0</v>
      </c>
      <c r="AM25" s="67">
        <v>0</v>
      </c>
      <c r="AN25" s="67">
        <v>0</v>
      </c>
      <c r="AO25" s="67">
        <v>0</v>
      </c>
      <c r="AP25" s="67">
        <v>0</v>
      </c>
      <c r="AQ25" s="67">
        <v>0</v>
      </c>
      <c r="AR25" s="67">
        <v>0</v>
      </c>
      <c r="AS25" s="67">
        <v>0</v>
      </c>
      <c r="AT25" s="67">
        <v>0</v>
      </c>
      <c r="AU25" s="67">
        <v>55</v>
      </c>
      <c r="AV25" s="67">
        <v>0</v>
      </c>
      <c r="AW25" s="67">
        <v>0</v>
      </c>
      <c r="AX25" s="67"/>
      <c r="AY25" s="67">
        <v>0</v>
      </c>
      <c r="AZ25" s="67">
        <v>0</v>
      </c>
      <c r="BA25" s="67">
        <v>0</v>
      </c>
      <c r="BB25" s="67">
        <v>0</v>
      </c>
      <c r="BC25" s="67">
        <v>0</v>
      </c>
      <c r="BD25" s="67">
        <v>0</v>
      </c>
      <c r="BE25" s="67">
        <v>0</v>
      </c>
      <c r="BF25" s="67">
        <v>0</v>
      </c>
      <c r="BG25" s="67">
        <v>0</v>
      </c>
      <c r="BH25" s="67">
        <v>0</v>
      </c>
      <c r="BI25" s="67">
        <v>0</v>
      </c>
      <c r="BJ25" s="67" t="s">
        <v>205</v>
      </c>
      <c r="BK25" s="67"/>
      <c r="BL25" s="68">
        <v>0</v>
      </c>
      <c r="BM25" s="68">
        <v>0</v>
      </c>
      <c r="BN25" s="68">
        <v>0</v>
      </c>
      <c r="BO25" s="68">
        <v>0</v>
      </c>
      <c r="BP25" s="68">
        <v>0</v>
      </c>
      <c r="BQ25" s="68">
        <v>0</v>
      </c>
      <c r="BR25" s="68">
        <v>0</v>
      </c>
      <c r="BS25" s="68">
        <v>0</v>
      </c>
      <c r="BT25" s="68">
        <v>0</v>
      </c>
      <c r="BU25" s="68">
        <v>0</v>
      </c>
      <c r="BV25" s="68">
        <v>0</v>
      </c>
      <c r="BW25" s="68">
        <v>0</v>
      </c>
      <c r="BX25" s="68">
        <v>0</v>
      </c>
      <c r="BY25" s="68">
        <v>0</v>
      </c>
      <c r="BZ25" s="68">
        <v>0</v>
      </c>
      <c r="CA25" s="68">
        <v>0</v>
      </c>
      <c r="CB25" s="68">
        <v>0</v>
      </c>
      <c r="CC25" s="68">
        <v>0</v>
      </c>
      <c r="CD25" s="68">
        <v>0</v>
      </c>
      <c r="CE25" s="68">
        <v>0</v>
      </c>
      <c r="CF25" s="68">
        <v>0</v>
      </c>
      <c r="CG25" s="68">
        <v>0</v>
      </c>
      <c r="CH25" s="68">
        <v>0</v>
      </c>
      <c r="CI25" s="68">
        <v>0</v>
      </c>
      <c r="CJ25" s="68">
        <v>0</v>
      </c>
      <c r="CK25" s="68">
        <v>0</v>
      </c>
      <c r="CL25" s="68">
        <v>0</v>
      </c>
      <c r="CM25" s="68">
        <v>0</v>
      </c>
      <c r="CN25" s="68">
        <v>0</v>
      </c>
      <c r="CO25" s="68">
        <v>0</v>
      </c>
      <c r="CP25" s="68">
        <v>0</v>
      </c>
      <c r="CQ25" s="68">
        <v>0</v>
      </c>
      <c r="CR25" s="69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</row>
    <row r="26" spans="1:120" s="71" customFormat="1" ht="156" x14ac:dyDescent="0.25">
      <c r="A26" s="56">
        <v>19</v>
      </c>
      <c r="B26" s="56" t="s">
        <v>70</v>
      </c>
      <c r="C26" s="57" t="s">
        <v>265</v>
      </c>
      <c r="D26" s="73" t="s">
        <v>191</v>
      </c>
      <c r="E26" s="57" t="s">
        <v>198</v>
      </c>
      <c r="F26" s="57" t="s">
        <v>82</v>
      </c>
      <c r="G26" s="58">
        <v>44524</v>
      </c>
      <c r="H26" s="58">
        <v>44562</v>
      </c>
      <c r="I26" s="56" t="s">
        <v>74</v>
      </c>
      <c r="J26" s="58" t="s">
        <v>75</v>
      </c>
      <c r="K26" s="74" t="s">
        <v>266</v>
      </c>
      <c r="L26" s="57" t="s">
        <v>77</v>
      </c>
      <c r="M26" s="57" t="s">
        <v>78</v>
      </c>
      <c r="N26" s="56" t="s">
        <v>115</v>
      </c>
      <c r="O26" s="57" t="s">
        <v>87</v>
      </c>
      <c r="P26" s="75">
        <v>0.02</v>
      </c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64" t="s">
        <v>81</v>
      </c>
      <c r="AC26" s="117" t="s">
        <v>200</v>
      </c>
      <c r="AD26" s="57" t="s">
        <v>82</v>
      </c>
      <c r="AE26" s="76"/>
      <c r="AF26" s="66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0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>
        <v>0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/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>
        <v>0</v>
      </c>
      <c r="BF26" s="67">
        <v>0</v>
      </c>
      <c r="BG26" s="67">
        <v>0</v>
      </c>
      <c r="BH26" s="67">
        <v>0</v>
      </c>
      <c r="BI26" s="67">
        <v>0</v>
      </c>
      <c r="BJ26" s="67" t="s">
        <v>205</v>
      </c>
      <c r="BK26" s="67"/>
      <c r="BL26" s="68">
        <v>0</v>
      </c>
      <c r="BM26" s="68">
        <v>0</v>
      </c>
      <c r="BN26" s="68">
        <v>0</v>
      </c>
      <c r="BO26" s="68">
        <v>0</v>
      </c>
      <c r="BP26" s="68">
        <v>0</v>
      </c>
      <c r="BQ26" s="68">
        <v>0</v>
      </c>
      <c r="BR26" s="68">
        <v>0</v>
      </c>
      <c r="BS26" s="68">
        <v>0</v>
      </c>
      <c r="BT26" s="68">
        <v>0</v>
      </c>
      <c r="BU26" s="68">
        <v>0</v>
      </c>
      <c r="BV26" s="68">
        <v>0</v>
      </c>
      <c r="BW26" s="68">
        <v>0</v>
      </c>
      <c r="BX26" s="68">
        <v>0</v>
      </c>
      <c r="BY26" s="68">
        <v>0</v>
      </c>
      <c r="BZ26" s="68">
        <v>0</v>
      </c>
      <c r="CA26" s="68">
        <v>0</v>
      </c>
      <c r="CB26" s="68">
        <v>0</v>
      </c>
      <c r="CC26" s="68">
        <v>0</v>
      </c>
      <c r="CD26" s="68">
        <v>0</v>
      </c>
      <c r="CE26" s="68">
        <v>0</v>
      </c>
      <c r="CF26" s="68">
        <v>0</v>
      </c>
      <c r="CG26" s="68">
        <v>0</v>
      </c>
      <c r="CH26" s="68">
        <v>0</v>
      </c>
      <c r="CI26" s="68">
        <v>0</v>
      </c>
      <c r="CJ26" s="68">
        <v>0</v>
      </c>
      <c r="CK26" s="68">
        <v>0</v>
      </c>
      <c r="CL26" s="68">
        <v>0</v>
      </c>
      <c r="CM26" s="68">
        <v>0</v>
      </c>
      <c r="CN26" s="68">
        <v>0</v>
      </c>
      <c r="CO26" s="68">
        <v>0</v>
      </c>
      <c r="CP26" s="68">
        <v>0</v>
      </c>
      <c r="CQ26" s="68">
        <v>0</v>
      </c>
      <c r="CR26" s="69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</row>
    <row r="27" spans="1:120" s="71" customFormat="1" ht="90" x14ac:dyDescent="0.25">
      <c r="A27" s="56">
        <v>20</v>
      </c>
      <c r="B27" s="56" t="s">
        <v>70</v>
      </c>
      <c r="C27" s="57" t="s">
        <v>302</v>
      </c>
      <c r="D27" s="73" t="s">
        <v>267</v>
      </c>
      <c r="E27" s="57" t="s">
        <v>268</v>
      </c>
      <c r="F27" s="57" t="s">
        <v>82</v>
      </c>
      <c r="G27" s="58">
        <v>44524</v>
      </c>
      <c r="H27" s="58">
        <v>44562</v>
      </c>
      <c r="I27" s="56" t="s">
        <v>74</v>
      </c>
      <c r="J27" s="58" t="s">
        <v>75</v>
      </c>
      <c r="K27" s="74" t="s">
        <v>76</v>
      </c>
      <c r="L27" s="57" t="s">
        <v>77</v>
      </c>
      <c r="M27" s="57" t="s">
        <v>78</v>
      </c>
      <c r="N27" s="56" t="s">
        <v>115</v>
      </c>
      <c r="O27" s="57" t="s">
        <v>87</v>
      </c>
      <c r="P27" s="114">
        <v>1E-3</v>
      </c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64" t="s">
        <v>81</v>
      </c>
      <c r="AC27" s="117" t="s">
        <v>200</v>
      </c>
      <c r="AD27" s="57" t="s">
        <v>82</v>
      </c>
      <c r="AE27" s="76"/>
      <c r="AF27" s="66">
        <v>0</v>
      </c>
      <c r="AG27" s="67">
        <v>0</v>
      </c>
      <c r="AH27" s="67">
        <v>0</v>
      </c>
      <c r="AI27" s="67">
        <v>0</v>
      </c>
      <c r="AJ27" s="67">
        <v>0</v>
      </c>
      <c r="AK27" s="67">
        <v>0</v>
      </c>
      <c r="AL27" s="67">
        <v>0</v>
      </c>
      <c r="AM27" s="67">
        <v>0</v>
      </c>
      <c r="AN27" s="67">
        <v>0</v>
      </c>
      <c r="AO27" s="67">
        <v>0</v>
      </c>
      <c r="AP27" s="67">
        <v>0</v>
      </c>
      <c r="AQ27" s="67">
        <v>0</v>
      </c>
      <c r="AR27" s="67">
        <v>0</v>
      </c>
      <c r="AS27" s="67">
        <v>0</v>
      </c>
      <c r="AT27" s="67">
        <v>0</v>
      </c>
      <c r="AU27" s="67">
        <v>0</v>
      </c>
      <c r="AV27" s="67">
        <v>0</v>
      </c>
      <c r="AW27" s="67">
        <f>95100/1000</f>
        <v>95.1</v>
      </c>
      <c r="AX27" s="67"/>
      <c r="AY27" s="67">
        <v>0</v>
      </c>
      <c r="AZ27" s="67">
        <v>0</v>
      </c>
      <c r="BA27" s="67">
        <v>0</v>
      </c>
      <c r="BB27" s="67">
        <v>0</v>
      </c>
      <c r="BC27" s="67">
        <v>0</v>
      </c>
      <c r="BD27" s="67">
        <v>560</v>
      </c>
      <c r="BE27" s="67">
        <v>0</v>
      </c>
      <c r="BF27" s="67">
        <v>0</v>
      </c>
      <c r="BG27" s="67">
        <v>0</v>
      </c>
      <c r="BH27" s="67">
        <v>0</v>
      </c>
      <c r="BI27" s="67">
        <v>0</v>
      </c>
      <c r="BJ27" s="67" t="s">
        <v>205</v>
      </c>
      <c r="BK27" s="67"/>
      <c r="BL27" s="68">
        <v>0</v>
      </c>
      <c r="BM27" s="68">
        <v>0</v>
      </c>
      <c r="BN27" s="68">
        <v>0</v>
      </c>
      <c r="BO27" s="68">
        <v>0</v>
      </c>
      <c r="BP27" s="68">
        <v>0</v>
      </c>
      <c r="BQ27" s="68">
        <v>0</v>
      </c>
      <c r="BR27" s="68">
        <v>0</v>
      </c>
      <c r="BS27" s="68">
        <v>0</v>
      </c>
      <c r="BT27" s="68">
        <v>0</v>
      </c>
      <c r="BU27" s="68">
        <v>0</v>
      </c>
      <c r="BV27" s="68">
        <v>0</v>
      </c>
      <c r="BW27" s="68">
        <v>0</v>
      </c>
      <c r="BX27" s="68">
        <v>0</v>
      </c>
      <c r="BY27" s="68">
        <v>0</v>
      </c>
      <c r="BZ27" s="68">
        <v>0</v>
      </c>
      <c r="CA27" s="68">
        <v>0</v>
      </c>
      <c r="CB27" s="68">
        <v>0</v>
      </c>
      <c r="CC27" s="68">
        <v>0</v>
      </c>
      <c r="CD27" s="68">
        <v>0</v>
      </c>
      <c r="CE27" s="68">
        <v>0</v>
      </c>
      <c r="CF27" s="68">
        <v>0</v>
      </c>
      <c r="CG27" s="68">
        <v>0</v>
      </c>
      <c r="CH27" s="68">
        <v>0</v>
      </c>
      <c r="CI27" s="68">
        <v>0</v>
      </c>
      <c r="CJ27" s="68">
        <v>0</v>
      </c>
      <c r="CK27" s="68">
        <v>0</v>
      </c>
      <c r="CL27" s="68">
        <v>0</v>
      </c>
      <c r="CM27" s="68">
        <v>0</v>
      </c>
      <c r="CN27" s="68">
        <v>0</v>
      </c>
      <c r="CO27" s="68">
        <v>0</v>
      </c>
      <c r="CP27" s="68">
        <v>0</v>
      </c>
      <c r="CQ27" s="68">
        <v>0</v>
      </c>
      <c r="CR27" s="69"/>
      <c r="CS27" s="70"/>
      <c r="CT27" s="70"/>
      <c r="CU27" s="70"/>
      <c r="CV27" s="70"/>
      <c r="CW27" s="70"/>
      <c r="CX27" s="70"/>
      <c r="CY27" s="70"/>
      <c r="CZ27" s="70"/>
      <c r="DA27" s="70"/>
      <c r="DB27" s="70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70"/>
    </row>
    <row r="28" spans="1:120" s="71" customFormat="1" ht="96" x14ac:dyDescent="0.25">
      <c r="A28" s="56">
        <v>21</v>
      </c>
      <c r="B28" s="77" t="s">
        <v>120</v>
      </c>
      <c r="C28" s="77" t="s">
        <v>121</v>
      </c>
      <c r="D28" s="77" t="s">
        <v>72</v>
      </c>
      <c r="E28" s="77" t="s">
        <v>123</v>
      </c>
      <c r="F28" s="77" t="s">
        <v>124</v>
      </c>
      <c r="G28" s="78">
        <v>40494</v>
      </c>
      <c r="H28" s="78">
        <v>40544</v>
      </c>
      <c r="I28" s="79" t="s">
        <v>74</v>
      </c>
      <c r="J28" s="78" t="s">
        <v>75</v>
      </c>
      <c r="K28" s="77" t="s">
        <v>93</v>
      </c>
      <c r="L28" s="77" t="s">
        <v>106</v>
      </c>
      <c r="M28" s="77" t="s">
        <v>107</v>
      </c>
      <c r="N28" s="79" t="s">
        <v>79</v>
      </c>
      <c r="O28" s="77" t="s">
        <v>93</v>
      </c>
      <c r="P28" s="80">
        <v>3.0000000000000001E-3</v>
      </c>
      <c r="Q28" s="81" t="s">
        <v>202</v>
      </c>
      <c r="R28" s="81" t="s">
        <v>203</v>
      </c>
      <c r="S28" s="82" t="s">
        <v>204</v>
      </c>
      <c r="T28" s="82" t="s">
        <v>204</v>
      </c>
      <c r="U28" s="82" t="s">
        <v>204</v>
      </c>
      <c r="V28" s="82" t="s">
        <v>204</v>
      </c>
      <c r="W28" s="82" t="s">
        <v>204</v>
      </c>
      <c r="X28" s="82" t="s">
        <v>204</v>
      </c>
      <c r="Y28" s="82" t="s">
        <v>204</v>
      </c>
      <c r="Z28" s="82"/>
      <c r="AA28" s="83" t="s">
        <v>204</v>
      </c>
      <c r="AB28" s="84" t="s">
        <v>239</v>
      </c>
      <c r="AC28" s="85" t="s">
        <v>188</v>
      </c>
      <c r="AD28" s="77" t="s">
        <v>109</v>
      </c>
      <c r="AE28" s="83"/>
      <c r="AF28" s="86" t="s">
        <v>204</v>
      </c>
      <c r="AG28" s="67">
        <v>292</v>
      </c>
      <c r="AH28" s="67">
        <v>55</v>
      </c>
      <c r="AI28" s="67">
        <v>3</v>
      </c>
      <c r="AJ28" s="67">
        <v>0</v>
      </c>
      <c r="AK28" s="67">
        <v>0</v>
      </c>
      <c r="AL28" s="67">
        <v>0</v>
      </c>
      <c r="AM28" s="67">
        <v>7</v>
      </c>
      <c r="AN28" s="67">
        <v>0</v>
      </c>
      <c r="AO28" s="67">
        <v>0</v>
      </c>
      <c r="AP28" s="67">
        <v>0</v>
      </c>
      <c r="AQ28" s="67">
        <v>11</v>
      </c>
      <c r="AR28" s="67">
        <v>1</v>
      </c>
      <c r="AS28" s="67">
        <v>1</v>
      </c>
      <c r="AT28" s="67">
        <v>1</v>
      </c>
      <c r="AU28" s="67">
        <v>0</v>
      </c>
      <c r="AV28" s="67">
        <v>0</v>
      </c>
      <c r="AW28" s="67"/>
      <c r="AX28" s="67">
        <v>3</v>
      </c>
      <c r="AY28" s="67">
        <v>2</v>
      </c>
      <c r="AZ28" s="67">
        <v>0</v>
      </c>
      <c r="BA28" s="67">
        <v>0</v>
      </c>
      <c r="BB28" s="67">
        <v>0</v>
      </c>
      <c r="BC28" s="67">
        <v>0</v>
      </c>
      <c r="BD28" s="67">
        <v>0</v>
      </c>
      <c r="BE28" s="67">
        <v>0</v>
      </c>
      <c r="BF28" s="67"/>
      <c r="BG28" s="67">
        <v>0</v>
      </c>
      <c r="BH28" s="67">
        <v>0</v>
      </c>
      <c r="BI28" s="67">
        <v>0</v>
      </c>
      <c r="BJ28" s="67" t="s">
        <v>205</v>
      </c>
      <c r="BK28" s="67"/>
      <c r="BL28" s="68">
        <v>0</v>
      </c>
      <c r="BM28" s="68">
        <v>0</v>
      </c>
      <c r="BN28" s="68">
        <v>0</v>
      </c>
      <c r="BO28" s="68">
        <v>0</v>
      </c>
      <c r="BP28" s="68">
        <v>0</v>
      </c>
      <c r="BQ28" s="68">
        <v>0</v>
      </c>
      <c r="BR28" s="68">
        <v>0</v>
      </c>
      <c r="BS28" s="68">
        <v>0</v>
      </c>
      <c r="BT28" s="68">
        <v>0</v>
      </c>
      <c r="BU28" s="68">
        <v>0</v>
      </c>
      <c r="BV28" s="68">
        <v>0</v>
      </c>
      <c r="BW28" s="68">
        <v>0</v>
      </c>
      <c r="BX28" s="68">
        <v>0</v>
      </c>
      <c r="BY28" s="68">
        <v>0</v>
      </c>
      <c r="BZ28" s="68">
        <v>0</v>
      </c>
      <c r="CA28" s="68">
        <v>0</v>
      </c>
      <c r="CB28" s="68">
        <v>0</v>
      </c>
      <c r="CC28" s="68">
        <v>0</v>
      </c>
      <c r="CD28" s="68">
        <v>0</v>
      </c>
      <c r="CE28" s="68">
        <v>0</v>
      </c>
      <c r="CF28" s="68">
        <v>0</v>
      </c>
      <c r="CG28" s="68">
        <v>0</v>
      </c>
      <c r="CH28" s="68">
        <v>0</v>
      </c>
      <c r="CI28" s="68">
        <v>0</v>
      </c>
      <c r="CJ28" s="68">
        <v>0</v>
      </c>
      <c r="CK28" s="68">
        <v>0</v>
      </c>
      <c r="CL28" s="68">
        <v>0</v>
      </c>
      <c r="CM28" s="68">
        <v>0</v>
      </c>
      <c r="CN28" s="68">
        <v>0</v>
      </c>
      <c r="CO28" s="68">
        <v>0</v>
      </c>
      <c r="CP28" s="68">
        <v>0</v>
      </c>
      <c r="CQ28" s="68">
        <v>0</v>
      </c>
      <c r="CR28" s="69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70"/>
    </row>
    <row r="29" spans="1:120" s="71" customFormat="1" ht="72" x14ac:dyDescent="0.25">
      <c r="A29" s="56">
        <v>22</v>
      </c>
      <c r="B29" s="77" t="s">
        <v>120</v>
      </c>
      <c r="C29" s="77" t="s">
        <v>121</v>
      </c>
      <c r="D29" s="77" t="s">
        <v>72</v>
      </c>
      <c r="E29" s="77" t="s">
        <v>126</v>
      </c>
      <c r="F29" s="77" t="s">
        <v>104</v>
      </c>
      <c r="G29" s="78">
        <v>40494</v>
      </c>
      <c r="H29" s="78">
        <v>40544</v>
      </c>
      <c r="I29" s="79" t="s">
        <v>74</v>
      </c>
      <c r="J29" s="78" t="s">
        <v>75</v>
      </c>
      <c r="K29" s="77" t="s">
        <v>93</v>
      </c>
      <c r="L29" s="77" t="s">
        <v>106</v>
      </c>
      <c r="M29" s="77" t="s">
        <v>107</v>
      </c>
      <c r="N29" s="79" t="s">
        <v>79</v>
      </c>
      <c r="O29" s="77" t="s">
        <v>93</v>
      </c>
      <c r="P29" s="80">
        <v>3.0000000000000001E-3</v>
      </c>
      <c r="Q29" s="81" t="s">
        <v>202</v>
      </c>
      <c r="R29" s="81" t="s">
        <v>206</v>
      </c>
      <c r="S29" s="82" t="s">
        <v>204</v>
      </c>
      <c r="T29" s="82" t="s">
        <v>204</v>
      </c>
      <c r="U29" s="82" t="s">
        <v>204</v>
      </c>
      <c r="V29" s="82" t="s">
        <v>204</v>
      </c>
      <c r="W29" s="82" t="s">
        <v>204</v>
      </c>
      <c r="X29" s="82" t="s">
        <v>204</v>
      </c>
      <c r="Y29" s="82" t="s">
        <v>204</v>
      </c>
      <c r="Z29" s="82"/>
      <c r="AA29" s="83" t="s">
        <v>204</v>
      </c>
      <c r="AB29" s="84" t="s">
        <v>108</v>
      </c>
      <c r="AC29" s="85" t="s">
        <v>207</v>
      </c>
      <c r="AD29" s="77" t="s">
        <v>109</v>
      </c>
      <c r="AE29" s="83"/>
      <c r="AF29" s="86" t="s">
        <v>204</v>
      </c>
      <c r="AG29" s="67">
        <v>0</v>
      </c>
      <c r="AH29" s="67">
        <v>0</v>
      </c>
      <c r="AI29" s="67">
        <v>0</v>
      </c>
      <c r="AJ29" s="67">
        <v>1</v>
      </c>
      <c r="AK29" s="67">
        <v>0</v>
      </c>
      <c r="AL29" s="87">
        <v>0</v>
      </c>
      <c r="AM29" s="67">
        <v>2</v>
      </c>
      <c r="AN29" s="67">
        <v>0</v>
      </c>
      <c r="AO29" s="67">
        <v>0</v>
      </c>
      <c r="AP29" s="67">
        <v>0</v>
      </c>
      <c r="AQ29" s="67">
        <v>0</v>
      </c>
      <c r="AR29" s="67">
        <v>0</v>
      </c>
      <c r="AS29" s="67">
        <v>0</v>
      </c>
      <c r="AT29" s="67">
        <v>0</v>
      </c>
      <c r="AU29" s="67">
        <v>1</v>
      </c>
      <c r="AV29" s="67">
        <v>0</v>
      </c>
      <c r="AW29" s="87">
        <v>0</v>
      </c>
      <c r="AX29" s="87">
        <v>1</v>
      </c>
      <c r="AY29" s="67">
        <v>0</v>
      </c>
      <c r="AZ29" s="67">
        <v>0</v>
      </c>
      <c r="BA29" s="67">
        <v>0</v>
      </c>
      <c r="BB29" s="67">
        <v>0</v>
      </c>
      <c r="BC29" s="67">
        <v>0</v>
      </c>
      <c r="BD29" s="67">
        <v>0</v>
      </c>
      <c r="BE29" s="67">
        <v>0</v>
      </c>
      <c r="BF29" s="67">
        <v>0</v>
      </c>
      <c r="BG29" s="67">
        <v>0</v>
      </c>
      <c r="BH29" s="67">
        <v>0</v>
      </c>
      <c r="BI29" s="67">
        <v>0</v>
      </c>
      <c r="BJ29" s="67" t="s">
        <v>205</v>
      </c>
      <c r="BK29" s="67"/>
      <c r="BL29" s="68">
        <v>0</v>
      </c>
      <c r="BM29" s="68">
        <v>0</v>
      </c>
      <c r="BN29" s="68">
        <v>0</v>
      </c>
      <c r="BO29" s="68">
        <v>0</v>
      </c>
      <c r="BP29" s="68">
        <v>0</v>
      </c>
      <c r="BQ29" s="68">
        <v>0</v>
      </c>
      <c r="BR29" s="68">
        <v>0</v>
      </c>
      <c r="BS29" s="68">
        <v>0</v>
      </c>
      <c r="BT29" s="68">
        <v>0</v>
      </c>
      <c r="BU29" s="68">
        <v>0</v>
      </c>
      <c r="BV29" s="68">
        <v>0</v>
      </c>
      <c r="BW29" s="68">
        <v>0</v>
      </c>
      <c r="BX29" s="68">
        <v>0</v>
      </c>
      <c r="BY29" s="68">
        <v>0</v>
      </c>
      <c r="BZ29" s="68">
        <v>0</v>
      </c>
      <c r="CA29" s="68">
        <v>0</v>
      </c>
      <c r="CB29" s="68">
        <v>0</v>
      </c>
      <c r="CC29" s="68">
        <v>0</v>
      </c>
      <c r="CD29" s="68">
        <v>0</v>
      </c>
      <c r="CE29" s="68">
        <v>0</v>
      </c>
      <c r="CF29" s="68">
        <v>0</v>
      </c>
      <c r="CG29" s="68">
        <v>0</v>
      </c>
      <c r="CH29" s="68">
        <v>0</v>
      </c>
      <c r="CI29" s="68">
        <v>0</v>
      </c>
      <c r="CJ29" s="68">
        <v>0</v>
      </c>
      <c r="CK29" s="68">
        <v>0</v>
      </c>
      <c r="CL29" s="68">
        <v>0</v>
      </c>
      <c r="CM29" s="68">
        <v>0</v>
      </c>
      <c r="CN29" s="68">
        <v>0</v>
      </c>
      <c r="CO29" s="68">
        <v>0</v>
      </c>
      <c r="CP29" s="68">
        <v>0</v>
      </c>
      <c r="CQ29" s="68">
        <v>0</v>
      </c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70"/>
      <c r="DH29" s="70"/>
      <c r="DI29" s="70"/>
      <c r="DJ29" s="70"/>
      <c r="DK29" s="70"/>
      <c r="DL29" s="70"/>
      <c r="DM29" s="70"/>
      <c r="DN29" s="70"/>
      <c r="DO29" s="70"/>
      <c r="DP29" s="70"/>
    </row>
    <row r="30" spans="1:120" s="69" customFormat="1" ht="72" x14ac:dyDescent="0.25">
      <c r="A30" s="56">
        <v>23</v>
      </c>
      <c r="B30" s="77" t="s">
        <v>120</v>
      </c>
      <c r="C30" s="77" t="s">
        <v>136</v>
      </c>
      <c r="D30" s="77" t="s">
        <v>72</v>
      </c>
      <c r="E30" s="77"/>
      <c r="F30" s="77" t="s">
        <v>128</v>
      </c>
      <c r="G30" s="78">
        <v>42655</v>
      </c>
      <c r="H30" s="78">
        <v>42736</v>
      </c>
      <c r="I30" s="79" t="s">
        <v>74</v>
      </c>
      <c r="J30" s="78" t="s">
        <v>75</v>
      </c>
      <c r="K30" s="77" t="s">
        <v>93</v>
      </c>
      <c r="L30" s="77" t="s">
        <v>77</v>
      </c>
      <c r="M30" s="77" t="s">
        <v>78</v>
      </c>
      <c r="N30" s="79" t="s">
        <v>79</v>
      </c>
      <c r="O30" s="77" t="s">
        <v>93</v>
      </c>
      <c r="P30" s="80">
        <v>3.0000000000000001E-3</v>
      </c>
      <c r="Q30" s="81" t="s">
        <v>202</v>
      </c>
      <c r="R30" s="81" t="s">
        <v>208</v>
      </c>
      <c r="S30" s="82" t="s">
        <v>204</v>
      </c>
      <c r="T30" s="82" t="s">
        <v>204</v>
      </c>
      <c r="U30" s="82" t="s">
        <v>204</v>
      </c>
      <c r="V30" s="82" t="s">
        <v>204</v>
      </c>
      <c r="W30" s="82" t="s">
        <v>204</v>
      </c>
      <c r="X30" s="82" t="s">
        <v>204</v>
      </c>
      <c r="Y30" s="82" t="s">
        <v>204</v>
      </c>
      <c r="Z30" s="82"/>
      <c r="AA30" s="83" t="s">
        <v>204</v>
      </c>
      <c r="AB30" s="84" t="s">
        <v>81</v>
      </c>
      <c r="AC30" s="85" t="s">
        <v>200</v>
      </c>
      <c r="AD30" s="77" t="s">
        <v>82</v>
      </c>
      <c r="AE30" s="83"/>
      <c r="AF30" s="86" t="s">
        <v>204</v>
      </c>
      <c r="AG30" s="67">
        <v>0</v>
      </c>
      <c r="AH30" s="67">
        <v>0</v>
      </c>
      <c r="AI30" s="67">
        <v>0</v>
      </c>
      <c r="AJ30" s="67">
        <v>0</v>
      </c>
      <c r="AK30" s="67">
        <v>0</v>
      </c>
      <c r="AL30" s="67">
        <v>0</v>
      </c>
      <c r="AM30" s="67">
        <v>0</v>
      </c>
      <c r="AN30" s="67">
        <v>0</v>
      </c>
      <c r="AO30" s="67">
        <v>0</v>
      </c>
      <c r="AP30" s="67">
        <v>0</v>
      </c>
      <c r="AQ30" s="67">
        <v>0</v>
      </c>
      <c r="AR30" s="67">
        <v>0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/>
      <c r="AY30" s="67">
        <v>0</v>
      </c>
      <c r="AZ30" s="67">
        <v>0</v>
      </c>
      <c r="BA30" s="67">
        <v>0</v>
      </c>
      <c r="BB30" s="67">
        <v>0</v>
      </c>
      <c r="BC30" s="67">
        <v>0</v>
      </c>
      <c r="BD30" s="67">
        <v>0</v>
      </c>
      <c r="BE30" s="67">
        <v>0</v>
      </c>
      <c r="BF30" s="67">
        <v>0</v>
      </c>
      <c r="BG30" s="67">
        <v>0</v>
      </c>
      <c r="BH30" s="67">
        <v>0</v>
      </c>
      <c r="BI30" s="67">
        <v>0</v>
      </c>
      <c r="BJ30" s="67" t="s">
        <v>205</v>
      </c>
      <c r="BK30" s="67"/>
      <c r="BL30" s="68">
        <v>0</v>
      </c>
      <c r="BM30" s="68">
        <v>0</v>
      </c>
      <c r="BN30" s="68">
        <v>0</v>
      </c>
      <c r="BO30" s="68">
        <v>0</v>
      </c>
      <c r="BP30" s="68">
        <v>0</v>
      </c>
      <c r="BQ30" s="68">
        <v>0</v>
      </c>
      <c r="BR30" s="68">
        <v>0</v>
      </c>
      <c r="BS30" s="68">
        <v>0</v>
      </c>
      <c r="BT30" s="68">
        <v>0</v>
      </c>
      <c r="BU30" s="68">
        <v>0</v>
      </c>
      <c r="BV30" s="68">
        <v>0</v>
      </c>
      <c r="BW30" s="68">
        <v>0</v>
      </c>
      <c r="BX30" s="68">
        <v>0</v>
      </c>
      <c r="BY30" s="68">
        <v>0</v>
      </c>
      <c r="BZ30" s="68">
        <v>0</v>
      </c>
      <c r="CA30" s="68">
        <v>0</v>
      </c>
      <c r="CB30" s="68">
        <v>0</v>
      </c>
      <c r="CC30" s="68">
        <v>0</v>
      </c>
      <c r="CD30" s="68">
        <v>0</v>
      </c>
      <c r="CE30" s="68">
        <v>0</v>
      </c>
      <c r="CF30" s="68">
        <v>0</v>
      </c>
      <c r="CG30" s="68">
        <v>0</v>
      </c>
      <c r="CH30" s="68">
        <v>0</v>
      </c>
      <c r="CI30" s="68">
        <v>0</v>
      </c>
      <c r="CJ30" s="68">
        <v>0</v>
      </c>
      <c r="CK30" s="68">
        <v>0</v>
      </c>
      <c r="CL30" s="68">
        <v>0</v>
      </c>
      <c r="CM30" s="68">
        <v>0</v>
      </c>
      <c r="CN30" s="68">
        <v>0</v>
      </c>
      <c r="CO30" s="68">
        <v>0</v>
      </c>
      <c r="CP30" s="68">
        <v>0</v>
      </c>
      <c r="CQ30" s="68">
        <v>0</v>
      </c>
    </row>
    <row r="31" spans="1:120" s="69" customFormat="1" ht="72" x14ac:dyDescent="0.25">
      <c r="A31" s="56">
        <v>24</v>
      </c>
      <c r="B31" s="77" t="s">
        <v>120</v>
      </c>
      <c r="C31" s="77" t="s">
        <v>136</v>
      </c>
      <c r="D31" s="77" t="s">
        <v>72</v>
      </c>
      <c r="E31" s="77"/>
      <c r="F31" s="77" t="s">
        <v>129</v>
      </c>
      <c r="G31" s="78">
        <v>42655</v>
      </c>
      <c r="H31" s="78">
        <v>42736</v>
      </c>
      <c r="I31" s="79" t="s">
        <v>74</v>
      </c>
      <c r="J31" s="78" t="s">
        <v>75</v>
      </c>
      <c r="K31" s="77" t="s">
        <v>93</v>
      </c>
      <c r="L31" s="77" t="s">
        <v>77</v>
      </c>
      <c r="M31" s="77" t="s">
        <v>78</v>
      </c>
      <c r="N31" s="79" t="s">
        <v>79</v>
      </c>
      <c r="O31" s="77" t="s">
        <v>93</v>
      </c>
      <c r="P31" s="80">
        <v>3.0000000000000001E-3</v>
      </c>
      <c r="Q31" s="81" t="s">
        <v>202</v>
      </c>
      <c r="R31" s="81" t="s">
        <v>208</v>
      </c>
      <c r="S31" s="82" t="s">
        <v>204</v>
      </c>
      <c r="T31" s="82" t="s">
        <v>204</v>
      </c>
      <c r="U31" s="82" t="s">
        <v>204</v>
      </c>
      <c r="V31" s="82" t="s">
        <v>204</v>
      </c>
      <c r="W31" s="82" t="s">
        <v>204</v>
      </c>
      <c r="X31" s="82" t="s">
        <v>204</v>
      </c>
      <c r="Y31" s="82" t="s">
        <v>204</v>
      </c>
      <c r="Z31" s="82"/>
      <c r="AA31" s="83" t="s">
        <v>204</v>
      </c>
      <c r="AB31" s="84" t="s">
        <v>81</v>
      </c>
      <c r="AC31" s="85" t="s">
        <v>200</v>
      </c>
      <c r="AD31" s="77" t="s">
        <v>82</v>
      </c>
      <c r="AE31" s="83"/>
      <c r="AF31" s="86" t="s">
        <v>204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>
        <v>0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/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>
        <v>0</v>
      </c>
      <c r="BF31" s="67">
        <v>0</v>
      </c>
      <c r="BG31" s="67">
        <v>0</v>
      </c>
      <c r="BH31" s="67">
        <v>0</v>
      </c>
      <c r="BI31" s="67">
        <v>0</v>
      </c>
      <c r="BJ31" s="67" t="s">
        <v>205</v>
      </c>
      <c r="BK31" s="67"/>
      <c r="BL31" s="68">
        <v>0</v>
      </c>
      <c r="BM31" s="68">
        <v>0</v>
      </c>
      <c r="BN31" s="68">
        <v>0</v>
      </c>
      <c r="BO31" s="68">
        <v>0</v>
      </c>
      <c r="BP31" s="68">
        <v>0</v>
      </c>
      <c r="BQ31" s="68">
        <v>0</v>
      </c>
      <c r="BR31" s="68">
        <v>0</v>
      </c>
      <c r="BS31" s="68">
        <v>0</v>
      </c>
      <c r="BT31" s="68">
        <v>0</v>
      </c>
      <c r="BU31" s="68">
        <v>0</v>
      </c>
      <c r="BV31" s="68">
        <v>0</v>
      </c>
      <c r="BW31" s="68">
        <v>0</v>
      </c>
      <c r="BX31" s="68">
        <v>0</v>
      </c>
      <c r="BY31" s="68">
        <v>0</v>
      </c>
      <c r="BZ31" s="68">
        <v>0</v>
      </c>
      <c r="CA31" s="68">
        <v>0</v>
      </c>
      <c r="CB31" s="68">
        <v>0</v>
      </c>
      <c r="CC31" s="68">
        <v>0</v>
      </c>
      <c r="CD31" s="68">
        <v>0</v>
      </c>
      <c r="CE31" s="68">
        <v>0</v>
      </c>
      <c r="CF31" s="68">
        <v>0</v>
      </c>
      <c r="CG31" s="68">
        <v>0</v>
      </c>
      <c r="CH31" s="68">
        <v>0</v>
      </c>
      <c r="CI31" s="68">
        <v>0</v>
      </c>
      <c r="CJ31" s="68">
        <v>0</v>
      </c>
      <c r="CK31" s="68">
        <v>0</v>
      </c>
      <c r="CL31" s="68">
        <v>0</v>
      </c>
      <c r="CM31" s="68">
        <v>0</v>
      </c>
      <c r="CN31" s="68">
        <v>0</v>
      </c>
      <c r="CO31" s="68">
        <v>0</v>
      </c>
      <c r="CP31" s="68">
        <v>0</v>
      </c>
      <c r="CQ31" s="68">
        <v>0</v>
      </c>
    </row>
    <row r="32" spans="1:120" s="69" customFormat="1" ht="72" x14ac:dyDescent="0.25">
      <c r="A32" s="56">
        <v>25</v>
      </c>
      <c r="B32" s="77" t="s">
        <v>120</v>
      </c>
      <c r="C32" s="77" t="s">
        <v>136</v>
      </c>
      <c r="D32" s="77" t="s">
        <v>72</v>
      </c>
      <c r="E32" s="77"/>
      <c r="F32" s="77" t="s">
        <v>130</v>
      </c>
      <c r="G32" s="78">
        <v>42655</v>
      </c>
      <c r="H32" s="78">
        <v>42736</v>
      </c>
      <c r="I32" s="79" t="s">
        <v>74</v>
      </c>
      <c r="J32" s="78" t="s">
        <v>75</v>
      </c>
      <c r="K32" s="77" t="s">
        <v>93</v>
      </c>
      <c r="L32" s="77" t="s">
        <v>77</v>
      </c>
      <c r="M32" s="77" t="s">
        <v>78</v>
      </c>
      <c r="N32" s="79" t="s">
        <v>79</v>
      </c>
      <c r="O32" s="77" t="s">
        <v>93</v>
      </c>
      <c r="P32" s="80">
        <v>3.0000000000000001E-3</v>
      </c>
      <c r="Q32" s="81" t="s">
        <v>202</v>
      </c>
      <c r="R32" s="81" t="s">
        <v>208</v>
      </c>
      <c r="S32" s="82" t="s">
        <v>204</v>
      </c>
      <c r="T32" s="82" t="s">
        <v>204</v>
      </c>
      <c r="U32" s="82" t="s">
        <v>204</v>
      </c>
      <c r="V32" s="82" t="s">
        <v>204</v>
      </c>
      <c r="W32" s="82" t="s">
        <v>204</v>
      </c>
      <c r="X32" s="82" t="s">
        <v>204</v>
      </c>
      <c r="Y32" s="82" t="s">
        <v>204</v>
      </c>
      <c r="Z32" s="82"/>
      <c r="AA32" s="83" t="s">
        <v>204</v>
      </c>
      <c r="AB32" s="84" t="s">
        <v>81</v>
      </c>
      <c r="AC32" s="85" t="s">
        <v>200</v>
      </c>
      <c r="AD32" s="77" t="s">
        <v>82</v>
      </c>
      <c r="AE32" s="83"/>
      <c r="AF32" s="86" t="s">
        <v>204</v>
      </c>
      <c r="AG32" s="67">
        <v>0</v>
      </c>
      <c r="AH32" s="67">
        <v>0</v>
      </c>
      <c r="AI32" s="67">
        <v>0</v>
      </c>
      <c r="AJ32" s="67">
        <v>0</v>
      </c>
      <c r="AK32" s="67">
        <v>0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>
        <v>0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/>
      <c r="AY32" s="67">
        <v>0</v>
      </c>
      <c r="AZ32" s="67">
        <v>0</v>
      </c>
      <c r="BA32" s="67">
        <v>0</v>
      </c>
      <c r="BB32" s="67">
        <v>0</v>
      </c>
      <c r="BC32" s="67">
        <v>0</v>
      </c>
      <c r="BD32" s="67">
        <v>0</v>
      </c>
      <c r="BE32" s="67">
        <v>0</v>
      </c>
      <c r="BF32" s="67">
        <v>0</v>
      </c>
      <c r="BG32" s="67">
        <v>0</v>
      </c>
      <c r="BH32" s="67">
        <v>0</v>
      </c>
      <c r="BI32" s="67">
        <v>0</v>
      </c>
      <c r="BJ32" s="67" t="s">
        <v>205</v>
      </c>
      <c r="BK32" s="67"/>
      <c r="BL32" s="68">
        <v>0</v>
      </c>
      <c r="BM32" s="68">
        <v>0</v>
      </c>
      <c r="BN32" s="68">
        <v>0</v>
      </c>
      <c r="BO32" s="68">
        <v>0</v>
      </c>
      <c r="BP32" s="68">
        <v>0</v>
      </c>
      <c r="BQ32" s="68">
        <v>0</v>
      </c>
      <c r="BR32" s="68">
        <v>0</v>
      </c>
      <c r="BS32" s="68">
        <v>0</v>
      </c>
      <c r="BT32" s="68">
        <v>0</v>
      </c>
      <c r="BU32" s="68">
        <v>0</v>
      </c>
      <c r="BV32" s="68">
        <v>0</v>
      </c>
      <c r="BW32" s="68">
        <v>0</v>
      </c>
      <c r="BX32" s="68">
        <v>0</v>
      </c>
      <c r="BY32" s="68">
        <v>0</v>
      </c>
      <c r="BZ32" s="68">
        <v>0</v>
      </c>
      <c r="CA32" s="68">
        <v>0</v>
      </c>
      <c r="CB32" s="68">
        <v>0</v>
      </c>
      <c r="CC32" s="68">
        <v>0</v>
      </c>
      <c r="CD32" s="68">
        <v>0</v>
      </c>
      <c r="CE32" s="68">
        <v>0</v>
      </c>
      <c r="CF32" s="68">
        <v>0</v>
      </c>
      <c r="CG32" s="68">
        <v>0</v>
      </c>
      <c r="CH32" s="68">
        <v>0</v>
      </c>
      <c r="CI32" s="68">
        <v>0</v>
      </c>
      <c r="CJ32" s="68">
        <v>0</v>
      </c>
      <c r="CK32" s="68">
        <v>0</v>
      </c>
      <c r="CL32" s="68">
        <v>0</v>
      </c>
      <c r="CM32" s="68">
        <v>0</v>
      </c>
      <c r="CN32" s="68">
        <v>0</v>
      </c>
      <c r="CO32" s="68">
        <v>0</v>
      </c>
      <c r="CP32" s="68">
        <v>0</v>
      </c>
      <c r="CQ32" s="68">
        <v>0</v>
      </c>
    </row>
    <row r="33" spans="1:120" s="69" customFormat="1" ht="72" x14ac:dyDescent="0.25">
      <c r="A33" s="56">
        <v>26</v>
      </c>
      <c r="B33" s="77" t="s">
        <v>120</v>
      </c>
      <c r="C33" s="77" t="s">
        <v>136</v>
      </c>
      <c r="D33" s="77" t="s">
        <v>72</v>
      </c>
      <c r="E33" s="77"/>
      <c r="F33" s="77" t="s">
        <v>131</v>
      </c>
      <c r="G33" s="78">
        <v>42655</v>
      </c>
      <c r="H33" s="78">
        <v>42736</v>
      </c>
      <c r="I33" s="79" t="s">
        <v>74</v>
      </c>
      <c r="J33" s="78" t="s">
        <v>75</v>
      </c>
      <c r="K33" s="77" t="s">
        <v>93</v>
      </c>
      <c r="L33" s="77" t="s">
        <v>77</v>
      </c>
      <c r="M33" s="77" t="s">
        <v>78</v>
      </c>
      <c r="N33" s="79" t="s">
        <v>79</v>
      </c>
      <c r="O33" s="77" t="s">
        <v>93</v>
      </c>
      <c r="P33" s="80">
        <v>3.0000000000000001E-3</v>
      </c>
      <c r="Q33" s="81" t="s">
        <v>202</v>
      </c>
      <c r="R33" s="81" t="s">
        <v>208</v>
      </c>
      <c r="S33" s="82" t="s">
        <v>204</v>
      </c>
      <c r="T33" s="82" t="s">
        <v>204</v>
      </c>
      <c r="U33" s="82" t="s">
        <v>204</v>
      </c>
      <c r="V33" s="82" t="s">
        <v>204</v>
      </c>
      <c r="W33" s="82" t="s">
        <v>204</v>
      </c>
      <c r="X33" s="82" t="s">
        <v>204</v>
      </c>
      <c r="Y33" s="82" t="s">
        <v>204</v>
      </c>
      <c r="Z33" s="82"/>
      <c r="AA33" s="83" t="s">
        <v>204</v>
      </c>
      <c r="AB33" s="84" t="s">
        <v>81</v>
      </c>
      <c r="AC33" s="85" t="s">
        <v>200</v>
      </c>
      <c r="AD33" s="77" t="s">
        <v>82</v>
      </c>
      <c r="AE33" s="83"/>
      <c r="AF33" s="86" t="s">
        <v>204</v>
      </c>
      <c r="AG33" s="67">
        <v>0</v>
      </c>
      <c r="AH33" s="67">
        <v>0</v>
      </c>
      <c r="AI33" s="67">
        <v>0.8</v>
      </c>
      <c r="AJ33" s="67">
        <v>0.46800000000000003</v>
      </c>
      <c r="AK33" s="67">
        <v>0.93700000000000006</v>
      </c>
      <c r="AL33" s="67">
        <f>1878/1000</f>
        <v>1.8779999999999999</v>
      </c>
      <c r="AM33" s="67">
        <v>0</v>
      </c>
      <c r="AN33" s="67">
        <v>0</v>
      </c>
      <c r="AO33" s="67">
        <v>0</v>
      </c>
      <c r="AP33" s="67">
        <v>0</v>
      </c>
      <c r="AQ33" s="67">
        <v>0.8</v>
      </c>
      <c r="AR33" s="67">
        <v>0</v>
      </c>
      <c r="AS33" s="67">
        <v>1</v>
      </c>
      <c r="AT33" s="67">
        <v>1</v>
      </c>
      <c r="AU33" s="67">
        <v>1</v>
      </c>
      <c r="AV33" s="67">
        <v>1</v>
      </c>
      <c r="AW33" s="67">
        <v>2</v>
      </c>
      <c r="AX33" s="67"/>
      <c r="AY33" s="67">
        <v>1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>
        <v>0</v>
      </c>
      <c r="BF33" s="67">
        <v>0</v>
      </c>
      <c r="BG33" s="67">
        <v>0</v>
      </c>
      <c r="BH33" s="67">
        <v>0</v>
      </c>
      <c r="BI33" s="67">
        <v>0</v>
      </c>
      <c r="BJ33" s="67" t="s">
        <v>205</v>
      </c>
      <c r="BK33" s="67"/>
      <c r="BL33" s="68">
        <v>0</v>
      </c>
      <c r="BM33" s="68">
        <v>0</v>
      </c>
      <c r="BN33" s="68">
        <v>0</v>
      </c>
      <c r="BO33" s="68">
        <v>0</v>
      </c>
      <c r="BP33" s="68">
        <v>0</v>
      </c>
      <c r="BQ33" s="68">
        <v>0</v>
      </c>
      <c r="BR33" s="68">
        <v>0</v>
      </c>
      <c r="BS33" s="68">
        <v>0</v>
      </c>
      <c r="BT33" s="68">
        <v>0</v>
      </c>
      <c r="BU33" s="68">
        <v>0</v>
      </c>
      <c r="BV33" s="68">
        <v>0</v>
      </c>
      <c r="BW33" s="68">
        <v>0</v>
      </c>
      <c r="BX33" s="68">
        <v>0</v>
      </c>
      <c r="BY33" s="68">
        <v>0</v>
      </c>
      <c r="BZ33" s="68">
        <v>0</v>
      </c>
      <c r="CA33" s="68">
        <v>0</v>
      </c>
      <c r="CB33" s="68">
        <v>0</v>
      </c>
      <c r="CC33" s="68">
        <v>0</v>
      </c>
      <c r="CD33" s="68">
        <v>0</v>
      </c>
      <c r="CE33" s="68">
        <v>0</v>
      </c>
      <c r="CF33" s="68">
        <v>0</v>
      </c>
      <c r="CG33" s="68">
        <v>0</v>
      </c>
      <c r="CH33" s="68">
        <v>0</v>
      </c>
      <c r="CI33" s="68">
        <v>0</v>
      </c>
      <c r="CJ33" s="68">
        <v>0</v>
      </c>
      <c r="CK33" s="68">
        <v>0</v>
      </c>
      <c r="CL33" s="68">
        <v>0</v>
      </c>
      <c r="CM33" s="68">
        <v>0</v>
      </c>
      <c r="CN33" s="68">
        <v>0</v>
      </c>
      <c r="CO33" s="68">
        <v>0</v>
      </c>
      <c r="CP33" s="68">
        <v>0</v>
      </c>
      <c r="CQ33" s="68">
        <v>0</v>
      </c>
    </row>
    <row r="34" spans="1:120" s="71" customFormat="1" ht="72" x14ac:dyDescent="0.25">
      <c r="A34" s="56">
        <v>27</v>
      </c>
      <c r="B34" s="77" t="s">
        <v>120</v>
      </c>
      <c r="C34" s="77" t="s">
        <v>136</v>
      </c>
      <c r="D34" s="77" t="s">
        <v>72</v>
      </c>
      <c r="E34" s="77"/>
      <c r="F34" s="77" t="s">
        <v>132</v>
      </c>
      <c r="G34" s="78">
        <v>42655</v>
      </c>
      <c r="H34" s="78">
        <v>42736</v>
      </c>
      <c r="I34" s="79" t="s">
        <v>74</v>
      </c>
      <c r="J34" s="78" t="s">
        <v>75</v>
      </c>
      <c r="K34" s="77" t="s">
        <v>93</v>
      </c>
      <c r="L34" s="77" t="s">
        <v>77</v>
      </c>
      <c r="M34" s="77" t="s">
        <v>78</v>
      </c>
      <c r="N34" s="79" t="s">
        <v>79</v>
      </c>
      <c r="O34" s="77" t="s">
        <v>93</v>
      </c>
      <c r="P34" s="80">
        <v>3.0000000000000001E-3</v>
      </c>
      <c r="Q34" s="81" t="s">
        <v>202</v>
      </c>
      <c r="R34" s="81" t="s">
        <v>208</v>
      </c>
      <c r="S34" s="82" t="s">
        <v>204</v>
      </c>
      <c r="T34" s="82" t="s">
        <v>204</v>
      </c>
      <c r="U34" s="82" t="s">
        <v>204</v>
      </c>
      <c r="V34" s="82" t="s">
        <v>204</v>
      </c>
      <c r="W34" s="82" t="s">
        <v>204</v>
      </c>
      <c r="X34" s="82" t="s">
        <v>204</v>
      </c>
      <c r="Y34" s="82" t="s">
        <v>204</v>
      </c>
      <c r="Z34" s="82"/>
      <c r="AA34" s="83" t="s">
        <v>204</v>
      </c>
      <c r="AB34" s="84" t="s">
        <v>81</v>
      </c>
      <c r="AC34" s="85" t="s">
        <v>200</v>
      </c>
      <c r="AD34" s="77" t="s">
        <v>82</v>
      </c>
      <c r="AE34" s="83"/>
      <c r="AF34" s="86" t="s">
        <v>204</v>
      </c>
      <c r="AG34" s="67">
        <v>0</v>
      </c>
      <c r="AH34" s="67">
        <v>0</v>
      </c>
      <c r="AI34" s="67">
        <v>0.4</v>
      </c>
      <c r="AJ34" s="67">
        <v>0.4</v>
      </c>
      <c r="AK34" s="67">
        <v>0</v>
      </c>
      <c r="AL34" s="67">
        <v>0</v>
      </c>
      <c r="AM34" s="67">
        <v>0</v>
      </c>
      <c r="AN34" s="67">
        <v>0</v>
      </c>
      <c r="AO34" s="67">
        <v>0</v>
      </c>
      <c r="AP34" s="67">
        <v>0</v>
      </c>
      <c r="AQ34" s="67">
        <v>0.4</v>
      </c>
      <c r="AR34" s="67">
        <v>0</v>
      </c>
      <c r="AS34" s="67">
        <v>1</v>
      </c>
      <c r="AT34" s="67">
        <v>1</v>
      </c>
      <c r="AU34" s="67">
        <v>0</v>
      </c>
      <c r="AV34" s="67">
        <v>0</v>
      </c>
      <c r="AW34" s="67">
        <v>0</v>
      </c>
      <c r="AX34" s="67"/>
      <c r="AY34" s="67">
        <v>1</v>
      </c>
      <c r="AZ34" s="67">
        <v>0</v>
      </c>
      <c r="BA34" s="67">
        <v>0</v>
      </c>
      <c r="BB34" s="67">
        <v>0</v>
      </c>
      <c r="BC34" s="67">
        <v>0</v>
      </c>
      <c r="BD34" s="67">
        <v>0</v>
      </c>
      <c r="BE34" s="67">
        <v>0</v>
      </c>
      <c r="BF34" s="67">
        <v>0</v>
      </c>
      <c r="BG34" s="67"/>
      <c r="BH34" s="67">
        <v>0</v>
      </c>
      <c r="BI34" s="67">
        <v>0</v>
      </c>
      <c r="BJ34" s="67" t="s">
        <v>205</v>
      </c>
      <c r="BK34" s="67"/>
      <c r="BL34" s="68">
        <v>0</v>
      </c>
      <c r="BM34" s="68">
        <v>0</v>
      </c>
      <c r="BN34" s="68">
        <v>0</v>
      </c>
      <c r="BO34" s="68">
        <v>0</v>
      </c>
      <c r="BP34" s="68">
        <v>0</v>
      </c>
      <c r="BQ34" s="68">
        <v>0</v>
      </c>
      <c r="BR34" s="68">
        <v>0</v>
      </c>
      <c r="BS34" s="68">
        <v>0</v>
      </c>
      <c r="BT34" s="68">
        <v>0</v>
      </c>
      <c r="BU34" s="68">
        <v>0</v>
      </c>
      <c r="BV34" s="68">
        <v>0</v>
      </c>
      <c r="BW34" s="68">
        <v>0</v>
      </c>
      <c r="BX34" s="68">
        <v>0</v>
      </c>
      <c r="BY34" s="68">
        <v>0</v>
      </c>
      <c r="BZ34" s="68">
        <v>0</v>
      </c>
      <c r="CA34" s="68">
        <v>0</v>
      </c>
      <c r="CB34" s="68">
        <v>0</v>
      </c>
      <c r="CC34" s="68">
        <v>0</v>
      </c>
      <c r="CD34" s="68">
        <v>0</v>
      </c>
      <c r="CE34" s="68">
        <v>0</v>
      </c>
      <c r="CF34" s="68">
        <v>0</v>
      </c>
      <c r="CG34" s="68">
        <v>0</v>
      </c>
      <c r="CH34" s="68">
        <v>0</v>
      </c>
      <c r="CI34" s="68">
        <v>0</v>
      </c>
      <c r="CJ34" s="68">
        <v>0</v>
      </c>
      <c r="CK34" s="68">
        <v>0</v>
      </c>
      <c r="CL34" s="68">
        <v>0</v>
      </c>
      <c r="CM34" s="68">
        <v>0</v>
      </c>
      <c r="CN34" s="68">
        <v>0</v>
      </c>
      <c r="CO34" s="68">
        <v>0</v>
      </c>
      <c r="CP34" s="68">
        <v>0</v>
      </c>
      <c r="CQ34" s="68">
        <v>0</v>
      </c>
      <c r="CR34" s="69"/>
      <c r="CS34" s="70"/>
      <c r="CT34" s="70"/>
      <c r="CU34" s="70"/>
      <c r="CV34" s="70"/>
      <c r="CW34" s="70"/>
      <c r="CX34" s="70"/>
      <c r="CY34" s="70"/>
      <c r="CZ34" s="70"/>
      <c r="DA34" s="70"/>
      <c r="DB34" s="70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</row>
    <row r="35" spans="1:120" s="71" customFormat="1" ht="72" x14ac:dyDescent="0.25">
      <c r="A35" s="56">
        <v>28</v>
      </c>
      <c r="B35" s="77" t="s">
        <v>120</v>
      </c>
      <c r="C35" s="77" t="s">
        <v>136</v>
      </c>
      <c r="D35" s="77" t="s">
        <v>72</v>
      </c>
      <c r="E35" s="77"/>
      <c r="F35" s="77" t="s">
        <v>133</v>
      </c>
      <c r="G35" s="78">
        <v>42655</v>
      </c>
      <c r="H35" s="78">
        <v>42736</v>
      </c>
      <c r="I35" s="79" t="s">
        <v>74</v>
      </c>
      <c r="J35" s="78" t="s">
        <v>75</v>
      </c>
      <c r="K35" s="77" t="s">
        <v>93</v>
      </c>
      <c r="L35" s="77" t="s">
        <v>77</v>
      </c>
      <c r="M35" s="77" t="s">
        <v>78</v>
      </c>
      <c r="N35" s="79" t="s">
        <v>79</v>
      </c>
      <c r="O35" s="77" t="s">
        <v>93</v>
      </c>
      <c r="P35" s="80">
        <v>3.0000000000000001E-3</v>
      </c>
      <c r="Q35" s="81" t="s">
        <v>202</v>
      </c>
      <c r="R35" s="81" t="s">
        <v>208</v>
      </c>
      <c r="S35" s="82" t="s">
        <v>204</v>
      </c>
      <c r="T35" s="82" t="s">
        <v>204</v>
      </c>
      <c r="U35" s="82" t="s">
        <v>204</v>
      </c>
      <c r="V35" s="82" t="s">
        <v>204</v>
      </c>
      <c r="W35" s="82" t="s">
        <v>204</v>
      </c>
      <c r="X35" s="82" t="s">
        <v>204</v>
      </c>
      <c r="Y35" s="82" t="s">
        <v>204</v>
      </c>
      <c r="Z35" s="82"/>
      <c r="AA35" s="83" t="s">
        <v>204</v>
      </c>
      <c r="AB35" s="84" t="s">
        <v>81</v>
      </c>
      <c r="AC35" s="85" t="s">
        <v>200</v>
      </c>
      <c r="AD35" s="77" t="s">
        <v>82</v>
      </c>
      <c r="AE35" s="83"/>
      <c r="AF35" s="86" t="s">
        <v>204</v>
      </c>
      <c r="AG35" s="67">
        <v>0</v>
      </c>
      <c r="AH35" s="67">
        <v>0</v>
      </c>
      <c r="AI35" s="67">
        <v>0</v>
      </c>
      <c r="AJ35" s="67">
        <v>0</v>
      </c>
      <c r="AK35" s="67">
        <v>0</v>
      </c>
      <c r="AL35" s="67">
        <v>0</v>
      </c>
      <c r="AM35" s="67">
        <v>0</v>
      </c>
      <c r="AN35" s="67">
        <v>0</v>
      </c>
      <c r="AO35" s="67">
        <v>0</v>
      </c>
      <c r="AP35" s="67">
        <v>0</v>
      </c>
      <c r="AQ35" s="67">
        <v>0</v>
      </c>
      <c r="AR35" s="67">
        <v>0</v>
      </c>
      <c r="AS35" s="67">
        <v>0</v>
      </c>
      <c r="AT35" s="67">
        <v>0</v>
      </c>
      <c r="AU35" s="67">
        <v>0</v>
      </c>
      <c r="AV35" s="67">
        <v>0</v>
      </c>
      <c r="AW35" s="67">
        <v>0</v>
      </c>
      <c r="AX35" s="67"/>
      <c r="AY35" s="67">
        <v>0</v>
      </c>
      <c r="AZ35" s="67">
        <v>0</v>
      </c>
      <c r="BA35" s="67">
        <v>0</v>
      </c>
      <c r="BB35" s="67">
        <v>0</v>
      </c>
      <c r="BC35" s="67">
        <v>0</v>
      </c>
      <c r="BD35" s="67">
        <v>0</v>
      </c>
      <c r="BE35" s="67">
        <v>0</v>
      </c>
      <c r="BF35" s="67">
        <v>0</v>
      </c>
      <c r="BG35" s="67">
        <v>0</v>
      </c>
      <c r="BH35" s="67">
        <v>0</v>
      </c>
      <c r="BI35" s="67">
        <v>0</v>
      </c>
      <c r="BJ35" s="67" t="s">
        <v>205</v>
      </c>
      <c r="BK35" s="67"/>
      <c r="BL35" s="68">
        <v>0</v>
      </c>
      <c r="BM35" s="68">
        <v>0</v>
      </c>
      <c r="BN35" s="68">
        <v>0</v>
      </c>
      <c r="BO35" s="68">
        <v>0</v>
      </c>
      <c r="BP35" s="68">
        <v>0</v>
      </c>
      <c r="BQ35" s="68">
        <v>0</v>
      </c>
      <c r="BR35" s="68">
        <v>0</v>
      </c>
      <c r="BS35" s="68">
        <v>0</v>
      </c>
      <c r="BT35" s="68">
        <v>0</v>
      </c>
      <c r="BU35" s="68">
        <v>0</v>
      </c>
      <c r="BV35" s="68">
        <v>0</v>
      </c>
      <c r="BW35" s="68">
        <v>0</v>
      </c>
      <c r="BX35" s="68">
        <v>0</v>
      </c>
      <c r="BY35" s="68">
        <v>0</v>
      </c>
      <c r="BZ35" s="68">
        <v>0</v>
      </c>
      <c r="CA35" s="68">
        <v>0</v>
      </c>
      <c r="CB35" s="68">
        <v>0</v>
      </c>
      <c r="CC35" s="68">
        <v>0</v>
      </c>
      <c r="CD35" s="68">
        <v>0</v>
      </c>
      <c r="CE35" s="68">
        <v>0</v>
      </c>
      <c r="CF35" s="68">
        <v>0</v>
      </c>
      <c r="CG35" s="68">
        <v>0</v>
      </c>
      <c r="CH35" s="68">
        <v>0</v>
      </c>
      <c r="CI35" s="68">
        <v>0</v>
      </c>
      <c r="CJ35" s="68">
        <v>0</v>
      </c>
      <c r="CK35" s="68">
        <v>0</v>
      </c>
      <c r="CL35" s="68">
        <v>0</v>
      </c>
      <c r="CM35" s="68">
        <v>0</v>
      </c>
      <c r="CN35" s="68">
        <v>0</v>
      </c>
      <c r="CO35" s="68">
        <v>0</v>
      </c>
      <c r="CP35" s="68">
        <v>0</v>
      </c>
      <c r="CQ35" s="68">
        <v>0</v>
      </c>
      <c r="CR35" s="69"/>
      <c r="CS35" s="70"/>
      <c r="CT35" s="70"/>
      <c r="CU35" s="70"/>
      <c r="CV35" s="70"/>
      <c r="CW35" s="70"/>
      <c r="CX35" s="70"/>
      <c r="CY35" s="70"/>
      <c r="CZ35" s="70"/>
      <c r="DA35" s="70"/>
      <c r="DB35" s="70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70"/>
    </row>
    <row r="36" spans="1:120" s="71" customFormat="1" ht="120" x14ac:dyDescent="0.25">
      <c r="A36" s="56">
        <v>29</v>
      </c>
      <c r="B36" s="77" t="s">
        <v>120</v>
      </c>
      <c r="C36" s="77" t="s">
        <v>136</v>
      </c>
      <c r="D36" s="77" t="s">
        <v>72</v>
      </c>
      <c r="E36" s="88"/>
      <c r="F36" s="77" t="s">
        <v>134</v>
      </c>
      <c r="G36" s="78">
        <v>42655</v>
      </c>
      <c r="H36" s="78">
        <v>42736</v>
      </c>
      <c r="I36" s="79" t="s">
        <v>74</v>
      </c>
      <c r="J36" s="78" t="s">
        <v>75</v>
      </c>
      <c r="K36" s="77" t="s">
        <v>93</v>
      </c>
      <c r="L36" s="77" t="s">
        <v>77</v>
      </c>
      <c r="M36" s="77" t="s">
        <v>78</v>
      </c>
      <c r="N36" s="79" t="s">
        <v>79</v>
      </c>
      <c r="O36" s="77" t="s">
        <v>93</v>
      </c>
      <c r="P36" s="80">
        <v>3.0000000000000001E-3</v>
      </c>
      <c r="Q36" s="81" t="s">
        <v>202</v>
      </c>
      <c r="R36" s="81" t="s">
        <v>208</v>
      </c>
      <c r="S36" s="82" t="s">
        <v>204</v>
      </c>
      <c r="T36" s="82" t="s">
        <v>204</v>
      </c>
      <c r="U36" s="82" t="s">
        <v>204</v>
      </c>
      <c r="V36" s="82" t="s">
        <v>204</v>
      </c>
      <c r="W36" s="82" t="s">
        <v>204</v>
      </c>
      <c r="X36" s="82" t="s">
        <v>204</v>
      </c>
      <c r="Y36" s="82" t="s">
        <v>204</v>
      </c>
      <c r="Z36" s="82"/>
      <c r="AA36" s="83" t="s">
        <v>204</v>
      </c>
      <c r="AB36" s="84" t="s">
        <v>81</v>
      </c>
      <c r="AC36" s="85" t="s">
        <v>200</v>
      </c>
      <c r="AD36" s="77" t="s">
        <v>82</v>
      </c>
      <c r="AE36" s="83"/>
      <c r="AF36" s="86" t="s">
        <v>204</v>
      </c>
      <c r="AG36" s="67">
        <v>0</v>
      </c>
      <c r="AH36" s="67">
        <v>0</v>
      </c>
      <c r="AI36" s="67">
        <v>0</v>
      </c>
      <c r="AJ36" s="67">
        <v>0</v>
      </c>
      <c r="AK36" s="67">
        <v>0</v>
      </c>
      <c r="AL36" s="67">
        <v>0</v>
      </c>
      <c r="AM36" s="67">
        <v>0</v>
      </c>
      <c r="AN36" s="67">
        <v>0</v>
      </c>
      <c r="AO36" s="67">
        <v>0</v>
      </c>
      <c r="AP36" s="67">
        <v>0</v>
      </c>
      <c r="AQ36" s="67">
        <v>0</v>
      </c>
      <c r="AR36" s="67">
        <v>0</v>
      </c>
      <c r="AS36" s="67">
        <v>0</v>
      </c>
      <c r="AT36" s="67">
        <v>0</v>
      </c>
      <c r="AU36" s="67">
        <v>0</v>
      </c>
      <c r="AV36" s="67">
        <v>0</v>
      </c>
      <c r="AW36" s="67">
        <v>0</v>
      </c>
      <c r="AX36" s="67"/>
      <c r="AY36" s="67">
        <v>0</v>
      </c>
      <c r="AZ36" s="67">
        <v>0</v>
      </c>
      <c r="BA36" s="67">
        <v>0</v>
      </c>
      <c r="BB36" s="67">
        <v>0</v>
      </c>
      <c r="BC36" s="67">
        <v>0</v>
      </c>
      <c r="BD36" s="67">
        <v>0</v>
      </c>
      <c r="BE36" s="67">
        <v>0</v>
      </c>
      <c r="BF36" s="67">
        <v>0</v>
      </c>
      <c r="BG36" s="67">
        <v>0</v>
      </c>
      <c r="BH36" s="67">
        <v>0</v>
      </c>
      <c r="BI36" s="67">
        <v>0</v>
      </c>
      <c r="BJ36" s="67" t="s">
        <v>205</v>
      </c>
      <c r="BK36" s="67"/>
      <c r="BL36" s="68">
        <v>0</v>
      </c>
      <c r="BM36" s="68">
        <v>0</v>
      </c>
      <c r="BN36" s="68">
        <v>0</v>
      </c>
      <c r="BO36" s="68">
        <v>0</v>
      </c>
      <c r="BP36" s="68">
        <v>0</v>
      </c>
      <c r="BQ36" s="68">
        <v>0</v>
      </c>
      <c r="BR36" s="68">
        <v>0</v>
      </c>
      <c r="BS36" s="68">
        <v>0</v>
      </c>
      <c r="BT36" s="68">
        <v>0</v>
      </c>
      <c r="BU36" s="68">
        <v>0</v>
      </c>
      <c r="BV36" s="68">
        <v>0</v>
      </c>
      <c r="BW36" s="68">
        <v>0</v>
      </c>
      <c r="BX36" s="68">
        <v>0</v>
      </c>
      <c r="BY36" s="68">
        <v>0</v>
      </c>
      <c r="BZ36" s="68">
        <v>0</v>
      </c>
      <c r="CA36" s="68">
        <v>0</v>
      </c>
      <c r="CB36" s="68">
        <v>0</v>
      </c>
      <c r="CC36" s="68">
        <v>0</v>
      </c>
      <c r="CD36" s="68">
        <v>0</v>
      </c>
      <c r="CE36" s="68">
        <v>0</v>
      </c>
      <c r="CF36" s="68">
        <v>0</v>
      </c>
      <c r="CG36" s="68">
        <v>0</v>
      </c>
      <c r="CH36" s="68">
        <v>0</v>
      </c>
      <c r="CI36" s="68">
        <v>0</v>
      </c>
      <c r="CJ36" s="68">
        <v>0</v>
      </c>
      <c r="CK36" s="68">
        <v>0</v>
      </c>
      <c r="CL36" s="68">
        <v>0</v>
      </c>
      <c r="CM36" s="68">
        <v>0</v>
      </c>
      <c r="CN36" s="68">
        <v>0</v>
      </c>
      <c r="CO36" s="68">
        <v>0</v>
      </c>
      <c r="CP36" s="68">
        <v>0</v>
      </c>
      <c r="CQ36" s="68">
        <v>0</v>
      </c>
      <c r="CR36" s="69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</row>
    <row r="37" spans="1:120" s="71" customFormat="1" ht="72" x14ac:dyDescent="0.25">
      <c r="A37" s="56">
        <v>30</v>
      </c>
      <c r="B37" s="77" t="s">
        <v>120</v>
      </c>
      <c r="C37" s="77" t="s">
        <v>136</v>
      </c>
      <c r="D37" s="77" t="s">
        <v>72</v>
      </c>
      <c r="E37" s="77"/>
      <c r="F37" s="77" t="s">
        <v>135</v>
      </c>
      <c r="G37" s="78">
        <v>42655</v>
      </c>
      <c r="H37" s="78">
        <v>42736</v>
      </c>
      <c r="I37" s="79" t="s">
        <v>74</v>
      </c>
      <c r="J37" s="78" t="s">
        <v>75</v>
      </c>
      <c r="K37" s="77" t="s">
        <v>93</v>
      </c>
      <c r="L37" s="77" t="s">
        <v>77</v>
      </c>
      <c r="M37" s="77" t="s">
        <v>78</v>
      </c>
      <c r="N37" s="79" t="s">
        <v>79</v>
      </c>
      <c r="O37" s="77" t="s">
        <v>93</v>
      </c>
      <c r="P37" s="80">
        <v>3.0000000000000001E-3</v>
      </c>
      <c r="Q37" s="81" t="s">
        <v>202</v>
      </c>
      <c r="R37" s="81" t="s">
        <v>208</v>
      </c>
      <c r="S37" s="82" t="s">
        <v>204</v>
      </c>
      <c r="T37" s="82" t="s">
        <v>204</v>
      </c>
      <c r="U37" s="82" t="s">
        <v>204</v>
      </c>
      <c r="V37" s="82" t="s">
        <v>204</v>
      </c>
      <c r="W37" s="82" t="s">
        <v>204</v>
      </c>
      <c r="X37" s="82" t="s">
        <v>204</v>
      </c>
      <c r="Y37" s="82" t="s">
        <v>204</v>
      </c>
      <c r="Z37" s="82"/>
      <c r="AA37" s="83" t="s">
        <v>204</v>
      </c>
      <c r="AB37" s="84" t="s">
        <v>81</v>
      </c>
      <c r="AC37" s="85" t="s">
        <v>200</v>
      </c>
      <c r="AD37" s="77" t="s">
        <v>82</v>
      </c>
      <c r="AE37" s="83"/>
      <c r="AF37" s="86" t="s">
        <v>204</v>
      </c>
      <c r="AG37" s="67">
        <v>0</v>
      </c>
      <c r="AH37" s="67">
        <v>0</v>
      </c>
      <c r="AI37" s="67">
        <v>0.8</v>
      </c>
      <c r="AJ37" s="67">
        <v>3.1150000000000002</v>
      </c>
      <c r="AK37" s="67">
        <v>10.002000000000001</v>
      </c>
      <c r="AL37" s="67">
        <f>14382/1000</f>
        <v>14.382</v>
      </c>
      <c r="AM37" s="67">
        <v>0</v>
      </c>
      <c r="AN37" s="67">
        <v>0</v>
      </c>
      <c r="AO37" s="67">
        <v>0</v>
      </c>
      <c r="AP37" s="67">
        <v>0</v>
      </c>
      <c r="AQ37" s="67">
        <v>0.8</v>
      </c>
      <c r="AR37" s="67">
        <v>0</v>
      </c>
      <c r="AS37" s="67">
        <v>1</v>
      </c>
      <c r="AT37" s="67">
        <v>1</v>
      </c>
      <c r="AU37" s="67">
        <v>9</v>
      </c>
      <c r="AV37" s="87">
        <v>20</v>
      </c>
      <c r="AW37" s="87">
        <v>27</v>
      </c>
      <c r="AX37" s="87"/>
      <c r="AY37" s="67">
        <v>8</v>
      </c>
      <c r="AZ37" s="67">
        <v>0</v>
      </c>
      <c r="BA37" s="87">
        <v>0</v>
      </c>
      <c r="BB37" s="67">
        <v>0</v>
      </c>
      <c r="BC37" s="67">
        <v>0</v>
      </c>
      <c r="BD37" s="67">
        <v>0</v>
      </c>
      <c r="BE37" s="67">
        <v>0</v>
      </c>
      <c r="BF37" s="67">
        <v>0</v>
      </c>
      <c r="BG37" s="67">
        <v>0</v>
      </c>
      <c r="BH37" s="67">
        <v>0</v>
      </c>
      <c r="BI37" s="67">
        <v>0</v>
      </c>
      <c r="BJ37" s="67" t="s">
        <v>205</v>
      </c>
      <c r="BK37" s="67"/>
      <c r="BL37" s="68">
        <v>0</v>
      </c>
      <c r="BM37" s="68">
        <v>0</v>
      </c>
      <c r="BN37" s="68">
        <v>0</v>
      </c>
      <c r="BO37" s="68">
        <v>0</v>
      </c>
      <c r="BP37" s="68">
        <v>0</v>
      </c>
      <c r="BQ37" s="68">
        <v>0</v>
      </c>
      <c r="BR37" s="68">
        <v>0</v>
      </c>
      <c r="BS37" s="68">
        <v>0</v>
      </c>
      <c r="BT37" s="68">
        <v>0</v>
      </c>
      <c r="BU37" s="68">
        <v>0</v>
      </c>
      <c r="BV37" s="68">
        <v>0</v>
      </c>
      <c r="BW37" s="68">
        <v>0</v>
      </c>
      <c r="BX37" s="68">
        <v>0</v>
      </c>
      <c r="BY37" s="68">
        <v>0</v>
      </c>
      <c r="BZ37" s="68">
        <v>0</v>
      </c>
      <c r="CA37" s="68">
        <v>0</v>
      </c>
      <c r="CB37" s="68">
        <v>0</v>
      </c>
      <c r="CC37" s="68">
        <v>0</v>
      </c>
      <c r="CD37" s="68">
        <v>0</v>
      </c>
      <c r="CE37" s="68">
        <v>0</v>
      </c>
      <c r="CF37" s="68">
        <v>0</v>
      </c>
      <c r="CG37" s="68">
        <v>0</v>
      </c>
      <c r="CH37" s="68">
        <v>0</v>
      </c>
      <c r="CI37" s="68">
        <v>0</v>
      </c>
      <c r="CJ37" s="68">
        <v>0</v>
      </c>
      <c r="CK37" s="68">
        <v>0</v>
      </c>
      <c r="CL37" s="68">
        <v>0</v>
      </c>
      <c r="CM37" s="68">
        <v>0</v>
      </c>
      <c r="CN37" s="68">
        <v>0</v>
      </c>
      <c r="CO37" s="68">
        <v>0</v>
      </c>
      <c r="CP37" s="68">
        <v>0</v>
      </c>
      <c r="CQ37" s="68">
        <v>0</v>
      </c>
      <c r="CR37" s="69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</row>
    <row r="38" spans="1:120" s="71" customFormat="1" ht="72" x14ac:dyDescent="0.25">
      <c r="A38" s="56">
        <v>31</v>
      </c>
      <c r="B38" s="77" t="s">
        <v>120</v>
      </c>
      <c r="C38" s="77" t="s">
        <v>136</v>
      </c>
      <c r="D38" s="77"/>
      <c r="E38" s="77" t="s">
        <v>94</v>
      </c>
      <c r="F38" s="77" t="s">
        <v>85</v>
      </c>
      <c r="G38" s="78">
        <v>42632</v>
      </c>
      <c r="H38" s="78">
        <v>42736</v>
      </c>
      <c r="I38" s="79" t="s">
        <v>74</v>
      </c>
      <c r="J38" s="78" t="s">
        <v>75</v>
      </c>
      <c r="K38" s="77" t="s">
        <v>86</v>
      </c>
      <c r="L38" s="77" t="s">
        <v>77</v>
      </c>
      <c r="M38" s="77" t="s">
        <v>78</v>
      </c>
      <c r="N38" s="79" t="s">
        <v>79</v>
      </c>
      <c r="O38" s="77" t="s">
        <v>87</v>
      </c>
      <c r="P38" s="80">
        <v>1.4999999999999999E-2</v>
      </c>
      <c r="Q38" s="81" t="s">
        <v>202</v>
      </c>
      <c r="R38" s="81" t="s">
        <v>208</v>
      </c>
      <c r="S38" s="82" t="s">
        <v>204</v>
      </c>
      <c r="T38" s="82" t="s">
        <v>204</v>
      </c>
      <c r="U38" s="82" t="s">
        <v>204</v>
      </c>
      <c r="V38" s="82" t="s">
        <v>204</v>
      </c>
      <c r="W38" s="82" t="s">
        <v>204</v>
      </c>
      <c r="X38" s="82" t="s">
        <v>204</v>
      </c>
      <c r="Y38" s="82" t="s">
        <v>204</v>
      </c>
      <c r="Z38" s="82"/>
      <c r="AA38" s="83" t="s">
        <v>204</v>
      </c>
      <c r="AB38" s="84" t="s">
        <v>81</v>
      </c>
      <c r="AC38" s="85" t="s">
        <v>200</v>
      </c>
      <c r="AD38" s="77" t="s">
        <v>88</v>
      </c>
      <c r="AE38" s="83"/>
      <c r="AF38" s="86" t="s">
        <v>204</v>
      </c>
      <c r="AG38" s="67">
        <v>0</v>
      </c>
      <c r="AH38" s="67">
        <v>0</v>
      </c>
      <c r="AI38" s="67">
        <v>0</v>
      </c>
      <c r="AJ38" s="67">
        <v>0</v>
      </c>
      <c r="AK38" s="67">
        <v>0</v>
      </c>
      <c r="AL38" s="67">
        <v>0</v>
      </c>
      <c r="AM38" s="67">
        <v>0</v>
      </c>
      <c r="AN38" s="67">
        <v>0</v>
      </c>
      <c r="AO38" s="67">
        <v>0</v>
      </c>
      <c r="AP38" s="67">
        <v>0</v>
      </c>
      <c r="AQ38" s="67">
        <v>0</v>
      </c>
      <c r="AR38" s="67">
        <v>0</v>
      </c>
      <c r="AS38" s="67">
        <v>0</v>
      </c>
      <c r="AT38" s="67">
        <v>0</v>
      </c>
      <c r="AU38" s="67">
        <v>0</v>
      </c>
      <c r="AV38" s="67">
        <v>0</v>
      </c>
      <c r="AW38" s="67">
        <v>0</v>
      </c>
      <c r="AX38" s="67"/>
      <c r="AY38" s="67">
        <v>0</v>
      </c>
      <c r="AZ38" s="67">
        <v>0</v>
      </c>
      <c r="BA38" s="67">
        <v>0</v>
      </c>
      <c r="BB38" s="67">
        <v>0</v>
      </c>
      <c r="BC38" s="67">
        <v>0</v>
      </c>
      <c r="BD38" s="67">
        <v>0</v>
      </c>
      <c r="BE38" s="67">
        <v>0</v>
      </c>
      <c r="BF38" s="67">
        <v>0</v>
      </c>
      <c r="BG38" s="67">
        <v>0</v>
      </c>
      <c r="BH38" s="67">
        <v>0</v>
      </c>
      <c r="BI38" s="67">
        <v>0</v>
      </c>
      <c r="BJ38" s="67" t="s">
        <v>205</v>
      </c>
      <c r="BK38" s="67"/>
      <c r="BL38" s="68">
        <v>0</v>
      </c>
      <c r="BM38" s="68">
        <v>0</v>
      </c>
      <c r="BN38" s="68">
        <v>0</v>
      </c>
      <c r="BO38" s="68">
        <v>0</v>
      </c>
      <c r="BP38" s="68">
        <v>0</v>
      </c>
      <c r="BQ38" s="68">
        <v>0</v>
      </c>
      <c r="BR38" s="68">
        <v>0</v>
      </c>
      <c r="BS38" s="68">
        <v>0</v>
      </c>
      <c r="BT38" s="68">
        <v>0</v>
      </c>
      <c r="BU38" s="68">
        <v>0</v>
      </c>
      <c r="BV38" s="68">
        <v>0</v>
      </c>
      <c r="BW38" s="68">
        <v>0</v>
      </c>
      <c r="BX38" s="68">
        <v>0</v>
      </c>
      <c r="BY38" s="68">
        <v>0</v>
      </c>
      <c r="BZ38" s="68">
        <v>0</v>
      </c>
      <c r="CA38" s="68">
        <v>0</v>
      </c>
      <c r="CB38" s="68">
        <v>0</v>
      </c>
      <c r="CC38" s="68">
        <v>0</v>
      </c>
      <c r="CD38" s="68">
        <v>0</v>
      </c>
      <c r="CE38" s="68">
        <v>0</v>
      </c>
      <c r="CF38" s="68">
        <v>0</v>
      </c>
      <c r="CG38" s="68">
        <v>0</v>
      </c>
      <c r="CH38" s="68">
        <v>0</v>
      </c>
      <c r="CI38" s="68">
        <v>0</v>
      </c>
      <c r="CJ38" s="68">
        <v>0</v>
      </c>
      <c r="CK38" s="68">
        <v>0</v>
      </c>
      <c r="CL38" s="68">
        <v>0</v>
      </c>
      <c r="CM38" s="68">
        <v>0</v>
      </c>
      <c r="CN38" s="68">
        <v>0</v>
      </c>
      <c r="CO38" s="68">
        <v>0</v>
      </c>
      <c r="CP38" s="68">
        <v>0</v>
      </c>
      <c r="CQ38" s="68">
        <v>0</v>
      </c>
      <c r="CR38" s="69"/>
      <c r="CS38" s="70"/>
      <c r="CT38" s="70"/>
      <c r="CU38" s="70"/>
      <c r="CV38" s="70"/>
      <c r="CW38" s="70"/>
      <c r="CX38" s="70"/>
      <c r="CY38" s="70"/>
      <c r="CZ38" s="70"/>
      <c r="DA38" s="70"/>
      <c r="DB38" s="70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70"/>
    </row>
    <row r="39" spans="1:120" s="71" customFormat="1" ht="123" customHeight="1" x14ac:dyDescent="0.25">
      <c r="A39" s="56">
        <v>32</v>
      </c>
      <c r="B39" s="77" t="s">
        <v>120</v>
      </c>
      <c r="C39" s="77" t="s">
        <v>136</v>
      </c>
      <c r="D39" s="77"/>
      <c r="E39" s="77" t="s">
        <v>137</v>
      </c>
      <c r="F39" s="77" t="s">
        <v>85</v>
      </c>
      <c r="G39" s="78">
        <v>42632</v>
      </c>
      <c r="H39" s="78">
        <v>42736</v>
      </c>
      <c r="I39" s="79" t="s">
        <v>74</v>
      </c>
      <c r="J39" s="78" t="s">
        <v>75</v>
      </c>
      <c r="K39" s="77" t="s">
        <v>86</v>
      </c>
      <c r="L39" s="77" t="s">
        <v>77</v>
      </c>
      <c r="M39" s="77" t="s">
        <v>78</v>
      </c>
      <c r="N39" s="79" t="s">
        <v>79</v>
      </c>
      <c r="O39" s="77" t="s">
        <v>87</v>
      </c>
      <c r="P39" s="80">
        <v>3.0000000000000001E-3</v>
      </c>
      <c r="Q39" s="81" t="s">
        <v>202</v>
      </c>
      <c r="R39" s="81" t="s">
        <v>208</v>
      </c>
      <c r="S39" s="82" t="s">
        <v>204</v>
      </c>
      <c r="T39" s="82" t="s">
        <v>204</v>
      </c>
      <c r="U39" s="82" t="s">
        <v>204</v>
      </c>
      <c r="V39" s="82" t="s">
        <v>204</v>
      </c>
      <c r="W39" s="82" t="s">
        <v>204</v>
      </c>
      <c r="X39" s="82" t="s">
        <v>204</v>
      </c>
      <c r="Y39" s="82" t="s">
        <v>204</v>
      </c>
      <c r="Z39" s="82"/>
      <c r="AA39" s="83" t="s">
        <v>204</v>
      </c>
      <c r="AB39" s="84" t="s">
        <v>81</v>
      </c>
      <c r="AC39" s="85" t="s">
        <v>200</v>
      </c>
      <c r="AD39" s="77" t="s">
        <v>88</v>
      </c>
      <c r="AE39" s="83"/>
      <c r="AF39" s="86" t="s">
        <v>204</v>
      </c>
      <c r="AG39" s="67">
        <v>0</v>
      </c>
      <c r="AH39" s="67">
        <v>0</v>
      </c>
      <c r="AI39" s="67">
        <v>0</v>
      </c>
      <c r="AJ39" s="67">
        <v>9</v>
      </c>
      <c r="AK39" s="67">
        <v>0</v>
      </c>
      <c r="AL39" s="87">
        <v>0</v>
      </c>
      <c r="AM39" s="67">
        <v>0</v>
      </c>
      <c r="AN39" s="67">
        <v>0</v>
      </c>
      <c r="AO39" s="67">
        <v>0</v>
      </c>
      <c r="AP39" s="67">
        <v>0</v>
      </c>
      <c r="AQ39" s="67">
        <v>0</v>
      </c>
      <c r="AR39" s="67">
        <v>0</v>
      </c>
      <c r="AS39" s="67">
        <v>0</v>
      </c>
      <c r="AT39" s="67">
        <v>0</v>
      </c>
      <c r="AU39" s="67">
        <v>1</v>
      </c>
      <c r="AV39" s="67">
        <v>0</v>
      </c>
      <c r="AW39" s="87">
        <v>0</v>
      </c>
      <c r="AX39" s="87"/>
      <c r="AY39" s="67">
        <v>0</v>
      </c>
      <c r="AZ39" s="67">
        <v>0</v>
      </c>
      <c r="BA39" s="67">
        <v>0</v>
      </c>
      <c r="BB39" s="67">
        <v>0</v>
      </c>
      <c r="BC39" s="67">
        <v>0</v>
      </c>
      <c r="BD39" s="67">
        <v>0</v>
      </c>
      <c r="BE39" s="67">
        <v>0</v>
      </c>
      <c r="BF39" s="67">
        <v>0</v>
      </c>
      <c r="BG39" s="67">
        <v>0</v>
      </c>
      <c r="BH39" s="67">
        <v>0</v>
      </c>
      <c r="BI39" s="67">
        <v>0</v>
      </c>
      <c r="BJ39" s="67" t="s">
        <v>205</v>
      </c>
      <c r="BK39" s="67"/>
      <c r="BL39" s="68">
        <v>0</v>
      </c>
      <c r="BM39" s="68">
        <v>0</v>
      </c>
      <c r="BN39" s="68">
        <v>0</v>
      </c>
      <c r="BO39" s="68">
        <v>0</v>
      </c>
      <c r="BP39" s="68">
        <v>0</v>
      </c>
      <c r="BQ39" s="68">
        <v>0</v>
      </c>
      <c r="BR39" s="68">
        <v>0</v>
      </c>
      <c r="BS39" s="68">
        <v>0</v>
      </c>
      <c r="BT39" s="68">
        <v>0</v>
      </c>
      <c r="BU39" s="68">
        <v>0</v>
      </c>
      <c r="BV39" s="68">
        <v>0</v>
      </c>
      <c r="BW39" s="68">
        <v>0</v>
      </c>
      <c r="BX39" s="68">
        <v>0</v>
      </c>
      <c r="BY39" s="68">
        <v>0</v>
      </c>
      <c r="BZ39" s="68">
        <v>0</v>
      </c>
      <c r="CA39" s="68">
        <v>0</v>
      </c>
      <c r="CB39" s="68">
        <v>0</v>
      </c>
      <c r="CC39" s="68">
        <v>0</v>
      </c>
      <c r="CD39" s="68">
        <v>0</v>
      </c>
      <c r="CE39" s="68">
        <v>0</v>
      </c>
      <c r="CF39" s="68">
        <v>0</v>
      </c>
      <c r="CG39" s="68">
        <v>0</v>
      </c>
      <c r="CH39" s="68">
        <v>0</v>
      </c>
      <c r="CI39" s="68">
        <v>0</v>
      </c>
      <c r="CJ39" s="68">
        <v>0</v>
      </c>
      <c r="CK39" s="68">
        <v>0</v>
      </c>
      <c r="CL39" s="68">
        <v>0</v>
      </c>
      <c r="CM39" s="68">
        <v>0</v>
      </c>
      <c r="CN39" s="68">
        <v>0</v>
      </c>
      <c r="CO39" s="68">
        <v>0</v>
      </c>
      <c r="CP39" s="68">
        <v>0</v>
      </c>
      <c r="CQ39" s="68">
        <v>0</v>
      </c>
      <c r="CR39" s="69"/>
      <c r="CS39" s="69"/>
      <c r="CT39" s="69"/>
      <c r="CU39" s="69"/>
      <c r="CV39" s="70"/>
      <c r="CW39" s="70"/>
      <c r="CX39" s="70"/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</row>
    <row r="40" spans="1:120" s="71" customFormat="1" ht="123" customHeight="1" x14ac:dyDescent="0.25">
      <c r="A40" s="56"/>
      <c r="B40" s="57" t="s">
        <v>120</v>
      </c>
      <c r="C40" s="57" t="s">
        <v>136</v>
      </c>
      <c r="D40" s="57"/>
      <c r="E40" s="57" t="s">
        <v>137</v>
      </c>
      <c r="F40" s="57" t="s">
        <v>85</v>
      </c>
      <c r="G40" s="58">
        <v>42632</v>
      </c>
      <c r="H40" s="58">
        <v>42736</v>
      </c>
      <c r="I40" s="56" t="s">
        <v>74</v>
      </c>
      <c r="J40" s="58" t="s">
        <v>75</v>
      </c>
      <c r="K40" s="57" t="s">
        <v>86</v>
      </c>
      <c r="L40" s="57" t="s">
        <v>77</v>
      </c>
      <c r="M40" s="57" t="s">
        <v>78</v>
      </c>
      <c r="N40" s="56" t="s">
        <v>79</v>
      </c>
      <c r="O40" s="57" t="s">
        <v>87</v>
      </c>
      <c r="P40" s="80">
        <v>1.4999999999999999E-2</v>
      </c>
      <c r="Q40" s="81" t="s">
        <v>202</v>
      </c>
      <c r="R40" s="81" t="s">
        <v>208</v>
      </c>
      <c r="S40" s="82" t="s">
        <v>204</v>
      </c>
      <c r="T40" s="82" t="s">
        <v>204</v>
      </c>
      <c r="U40" s="82" t="s">
        <v>204</v>
      </c>
      <c r="V40" s="82" t="s">
        <v>204</v>
      </c>
      <c r="W40" s="82" t="s">
        <v>204</v>
      </c>
      <c r="X40" s="82" t="s">
        <v>204</v>
      </c>
      <c r="Y40" s="82" t="s">
        <v>204</v>
      </c>
      <c r="Z40" s="82"/>
      <c r="AA40" s="83" t="s">
        <v>204</v>
      </c>
      <c r="AB40" s="64" t="s">
        <v>81</v>
      </c>
      <c r="AC40" s="117" t="s">
        <v>200</v>
      </c>
      <c r="AD40" s="57" t="s">
        <v>88</v>
      </c>
      <c r="AE40" s="65" t="s">
        <v>204</v>
      </c>
      <c r="AF40" s="86"/>
      <c r="AG40" s="67"/>
      <c r="AH40" s="67"/>
      <c r="AI40" s="67"/>
      <c r="AJ40" s="67"/>
      <c r="AK40" s="67"/>
      <c r="AL40" s="87"/>
      <c r="AM40" s="67">
        <v>6</v>
      </c>
      <c r="AN40" s="67"/>
      <c r="AO40" s="67"/>
      <c r="AP40" s="67">
        <v>0</v>
      </c>
      <c r="AQ40" s="67"/>
      <c r="AR40" s="67"/>
      <c r="AS40" s="67"/>
      <c r="AT40" s="67"/>
      <c r="AU40" s="67"/>
      <c r="AV40" s="67"/>
      <c r="AW40" s="87"/>
      <c r="AX40" s="87">
        <v>1</v>
      </c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8"/>
      <c r="CM40" s="68"/>
      <c r="CN40" s="68"/>
      <c r="CO40" s="68"/>
      <c r="CP40" s="68"/>
      <c r="CQ40" s="68"/>
      <c r="CR40" s="69"/>
      <c r="CS40" s="69"/>
      <c r="CT40" s="69"/>
      <c r="CU40" s="69"/>
      <c r="CV40" s="70"/>
      <c r="CW40" s="70"/>
      <c r="CX40" s="70"/>
      <c r="CY40" s="70"/>
      <c r="CZ40" s="70"/>
      <c r="DA40" s="70"/>
      <c r="DB40" s="70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70"/>
    </row>
    <row r="41" spans="1:120" s="69" customFormat="1" ht="96" x14ac:dyDescent="0.25">
      <c r="A41" s="56">
        <v>33</v>
      </c>
      <c r="B41" s="77" t="s">
        <v>162</v>
      </c>
      <c r="C41" s="77" t="s">
        <v>209</v>
      </c>
      <c r="D41" s="77" t="s">
        <v>72</v>
      </c>
      <c r="E41" s="77" t="s">
        <v>123</v>
      </c>
      <c r="F41" s="77" t="s">
        <v>124</v>
      </c>
      <c r="G41" s="78">
        <v>40463</v>
      </c>
      <c r="H41" s="78">
        <v>40544</v>
      </c>
      <c r="I41" s="79" t="s">
        <v>74</v>
      </c>
      <c r="J41" s="78" t="s">
        <v>75</v>
      </c>
      <c r="K41" s="77" t="s">
        <v>93</v>
      </c>
      <c r="L41" s="77" t="s">
        <v>106</v>
      </c>
      <c r="M41" s="77" t="s">
        <v>107</v>
      </c>
      <c r="N41" s="79" t="s">
        <v>79</v>
      </c>
      <c r="O41" s="77" t="s">
        <v>93</v>
      </c>
      <c r="P41" s="89">
        <v>3.0000000000000001E-3</v>
      </c>
      <c r="Q41" s="90" t="s">
        <v>210</v>
      </c>
      <c r="R41" s="90" t="s">
        <v>206</v>
      </c>
      <c r="S41" s="91" t="s">
        <v>204</v>
      </c>
      <c r="T41" s="91" t="s">
        <v>204</v>
      </c>
      <c r="U41" s="91" t="s">
        <v>204</v>
      </c>
      <c r="V41" s="91"/>
      <c r="W41" s="91"/>
      <c r="X41" s="91"/>
      <c r="Y41" s="91"/>
      <c r="Z41" s="91"/>
      <c r="AA41" s="83"/>
      <c r="AB41" s="84" t="s">
        <v>111</v>
      </c>
      <c r="AC41" s="85" t="s">
        <v>188</v>
      </c>
      <c r="AD41" s="77" t="s">
        <v>141</v>
      </c>
      <c r="AE41" s="83" t="s">
        <v>204</v>
      </c>
      <c r="AF41" s="86">
        <v>0</v>
      </c>
      <c r="AG41" s="67">
        <v>0</v>
      </c>
      <c r="AH41" s="67">
        <v>0</v>
      </c>
      <c r="AI41" s="67">
        <v>0</v>
      </c>
      <c r="AJ41" s="67">
        <v>0</v>
      </c>
      <c r="AK41" s="67">
        <v>0</v>
      </c>
      <c r="AL41" s="67">
        <v>0</v>
      </c>
      <c r="AM41" s="67">
        <v>0</v>
      </c>
      <c r="AN41" s="67">
        <v>0</v>
      </c>
      <c r="AO41" s="67">
        <v>0</v>
      </c>
      <c r="AP41" s="67">
        <v>0</v>
      </c>
      <c r="AQ41" s="67">
        <v>0</v>
      </c>
      <c r="AR41" s="67">
        <v>0</v>
      </c>
      <c r="AS41" s="67">
        <v>0</v>
      </c>
      <c r="AT41" s="67">
        <v>0</v>
      </c>
      <c r="AU41" s="67">
        <v>0</v>
      </c>
      <c r="AV41" s="67">
        <v>0</v>
      </c>
      <c r="AW41" s="67">
        <v>0</v>
      </c>
      <c r="AX41" s="67"/>
      <c r="AY41" s="67">
        <v>0</v>
      </c>
      <c r="AZ41" s="67">
        <v>0</v>
      </c>
      <c r="BA41" s="67">
        <v>0</v>
      </c>
      <c r="BB41" s="67">
        <v>0</v>
      </c>
      <c r="BC41" s="67">
        <v>0</v>
      </c>
      <c r="BD41" s="67">
        <v>0</v>
      </c>
      <c r="BE41" s="67">
        <v>0</v>
      </c>
      <c r="BF41" s="67">
        <v>0</v>
      </c>
      <c r="BG41" s="67">
        <v>0</v>
      </c>
      <c r="BH41" s="67">
        <v>0</v>
      </c>
      <c r="BI41" s="67">
        <v>0</v>
      </c>
      <c r="BJ41" s="67" t="s">
        <v>205</v>
      </c>
      <c r="BK41" s="67"/>
      <c r="BL41" s="68">
        <v>0</v>
      </c>
      <c r="BM41" s="68">
        <v>0</v>
      </c>
      <c r="BN41" s="68">
        <v>0</v>
      </c>
      <c r="BO41" s="68">
        <v>0</v>
      </c>
      <c r="BP41" s="68">
        <v>0</v>
      </c>
      <c r="BQ41" s="68">
        <v>0</v>
      </c>
      <c r="BR41" s="68">
        <v>0</v>
      </c>
      <c r="BS41" s="68">
        <v>0</v>
      </c>
      <c r="BT41" s="68">
        <v>0</v>
      </c>
      <c r="BU41" s="68">
        <v>0</v>
      </c>
      <c r="BV41" s="68">
        <v>0</v>
      </c>
      <c r="BW41" s="68">
        <v>0</v>
      </c>
      <c r="BX41" s="68">
        <v>0</v>
      </c>
      <c r="BY41" s="68">
        <v>0</v>
      </c>
      <c r="BZ41" s="68">
        <v>0</v>
      </c>
      <c r="CA41" s="68">
        <v>0</v>
      </c>
      <c r="CB41" s="68">
        <v>0</v>
      </c>
      <c r="CC41" s="68">
        <v>0</v>
      </c>
      <c r="CD41" s="68">
        <v>0</v>
      </c>
      <c r="CE41" s="68">
        <v>0</v>
      </c>
      <c r="CF41" s="68">
        <v>0</v>
      </c>
      <c r="CG41" s="68">
        <v>0</v>
      </c>
      <c r="CH41" s="68">
        <v>0</v>
      </c>
      <c r="CI41" s="68">
        <v>0</v>
      </c>
      <c r="CJ41" s="68">
        <v>0</v>
      </c>
      <c r="CK41" s="68">
        <v>0</v>
      </c>
      <c r="CL41" s="68">
        <v>0</v>
      </c>
      <c r="CM41" s="68">
        <v>0</v>
      </c>
      <c r="CN41" s="68">
        <v>0</v>
      </c>
      <c r="CO41" s="68">
        <v>0</v>
      </c>
      <c r="CP41" s="68">
        <v>0</v>
      </c>
      <c r="CQ41" s="68">
        <v>0</v>
      </c>
    </row>
    <row r="42" spans="1:120" s="71" customFormat="1" ht="72" x14ac:dyDescent="0.25">
      <c r="A42" s="56">
        <v>34</v>
      </c>
      <c r="B42" s="77" t="s">
        <v>162</v>
      </c>
      <c r="C42" s="77" t="s">
        <v>209</v>
      </c>
      <c r="D42" s="77" t="s">
        <v>72</v>
      </c>
      <c r="E42" s="77" t="s">
        <v>158</v>
      </c>
      <c r="F42" s="77" t="s">
        <v>104</v>
      </c>
      <c r="G42" s="78">
        <v>40463</v>
      </c>
      <c r="H42" s="78">
        <v>40544</v>
      </c>
      <c r="I42" s="79" t="s">
        <v>74</v>
      </c>
      <c r="J42" s="78" t="s">
        <v>75</v>
      </c>
      <c r="K42" s="77" t="s">
        <v>93</v>
      </c>
      <c r="L42" s="77" t="s">
        <v>106</v>
      </c>
      <c r="M42" s="77" t="s">
        <v>107</v>
      </c>
      <c r="N42" s="79" t="s">
        <v>79</v>
      </c>
      <c r="O42" s="77" t="s">
        <v>93</v>
      </c>
      <c r="P42" s="89">
        <v>3.0000000000000001E-3</v>
      </c>
      <c r="Q42" s="90" t="s">
        <v>210</v>
      </c>
      <c r="R42" s="90" t="s">
        <v>206</v>
      </c>
      <c r="S42" s="91" t="s">
        <v>204</v>
      </c>
      <c r="T42" s="91" t="s">
        <v>204</v>
      </c>
      <c r="U42" s="91" t="s">
        <v>204</v>
      </c>
      <c r="V42" s="91"/>
      <c r="W42" s="91"/>
      <c r="X42" s="91"/>
      <c r="Y42" s="91"/>
      <c r="Z42" s="91"/>
      <c r="AA42" s="83"/>
      <c r="AB42" s="84" t="s">
        <v>108</v>
      </c>
      <c r="AC42" s="85" t="s">
        <v>207</v>
      </c>
      <c r="AD42" s="77" t="s">
        <v>141</v>
      </c>
      <c r="AE42" s="83" t="s">
        <v>204</v>
      </c>
      <c r="AF42" s="86">
        <v>0</v>
      </c>
      <c r="AG42" s="67">
        <v>0</v>
      </c>
      <c r="AH42" s="67">
        <v>0</v>
      </c>
      <c r="AI42" s="67">
        <v>0</v>
      </c>
      <c r="AJ42" s="67">
        <v>0</v>
      </c>
      <c r="AK42" s="67">
        <v>0</v>
      </c>
      <c r="AL42" s="67">
        <v>0</v>
      </c>
      <c r="AM42" s="67">
        <v>0</v>
      </c>
      <c r="AN42" s="67">
        <v>0</v>
      </c>
      <c r="AO42" s="67">
        <v>0</v>
      </c>
      <c r="AP42" s="67">
        <v>0</v>
      </c>
      <c r="AQ42" s="67">
        <v>0</v>
      </c>
      <c r="AR42" s="67">
        <v>0</v>
      </c>
      <c r="AS42" s="67">
        <v>0</v>
      </c>
      <c r="AT42" s="67">
        <v>0</v>
      </c>
      <c r="AU42" s="67">
        <v>0</v>
      </c>
      <c r="AV42" s="67">
        <v>0</v>
      </c>
      <c r="AW42" s="67">
        <v>0</v>
      </c>
      <c r="AX42" s="67"/>
      <c r="AY42" s="67">
        <v>0</v>
      </c>
      <c r="AZ42" s="67">
        <v>0</v>
      </c>
      <c r="BA42" s="67">
        <v>0</v>
      </c>
      <c r="BB42" s="67">
        <v>0</v>
      </c>
      <c r="BC42" s="67">
        <v>0</v>
      </c>
      <c r="BD42" s="67">
        <v>0</v>
      </c>
      <c r="BE42" s="67">
        <v>0</v>
      </c>
      <c r="BF42" s="67">
        <v>0</v>
      </c>
      <c r="BG42" s="67">
        <v>0</v>
      </c>
      <c r="BH42" s="67">
        <v>0</v>
      </c>
      <c r="BI42" s="67">
        <v>0</v>
      </c>
      <c r="BJ42" s="67" t="s">
        <v>205</v>
      </c>
      <c r="BK42" s="67"/>
      <c r="BL42" s="68">
        <v>0</v>
      </c>
      <c r="BM42" s="68">
        <v>0</v>
      </c>
      <c r="BN42" s="68">
        <v>0</v>
      </c>
      <c r="BO42" s="68">
        <v>0</v>
      </c>
      <c r="BP42" s="68">
        <v>0</v>
      </c>
      <c r="BQ42" s="68">
        <v>0</v>
      </c>
      <c r="BR42" s="68">
        <v>0</v>
      </c>
      <c r="BS42" s="68">
        <v>0</v>
      </c>
      <c r="BT42" s="68">
        <v>0</v>
      </c>
      <c r="BU42" s="68">
        <v>0</v>
      </c>
      <c r="BV42" s="68">
        <v>0</v>
      </c>
      <c r="BW42" s="68">
        <v>0</v>
      </c>
      <c r="BX42" s="68">
        <v>0</v>
      </c>
      <c r="BY42" s="68">
        <v>0</v>
      </c>
      <c r="BZ42" s="68">
        <v>0</v>
      </c>
      <c r="CA42" s="68">
        <v>0</v>
      </c>
      <c r="CB42" s="68">
        <v>0</v>
      </c>
      <c r="CC42" s="68">
        <v>0</v>
      </c>
      <c r="CD42" s="68">
        <v>0</v>
      </c>
      <c r="CE42" s="68">
        <v>0</v>
      </c>
      <c r="CF42" s="68">
        <v>0</v>
      </c>
      <c r="CG42" s="68">
        <v>0</v>
      </c>
      <c r="CH42" s="68">
        <v>0</v>
      </c>
      <c r="CI42" s="68">
        <v>0</v>
      </c>
      <c r="CJ42" s="68">
        <v>0</v>
      </c>
      <c r="CK42" s="68">
        <v>0</v>
      </c>
      <c r="CL42" s="68">
        <v>0</v>
      </c>
      <c r="CM42" s="68">
        <v>0</v>
      </c>
      <c r="CN42" s="68">
        <v>0</v>
      </c>
      <c r="CO42" s="68">
        <v>0</v>
      </c>
      <c r="CP42" s="68">
        <v>0</v>
      </c>
      <c r="CQ42" s="68">
        <v>0</v>
      </c>
      <c r="CR42" s="69"/>
      <c r="CS42" s="70"/>
      <c r="CT42" s="70"/>
      <c r="CU42" s="70"/>
      <c r="CV42" s="70"/>
      <c r="CW42" s="70"/>
      <c r="CX42" s="70"/>
      <c r="CY42" s="70"/>
      <c r="CZ42" s="70"/>
      <c r="DA42" s="70"/>
      <c r="DB42" s="70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70"/>
    </row>
    <row r="43" spans="1:120" s="71" customFormat="1" ht="96" x14ac:dyDescent="0.25">
      <c r="A43" s="56">
        <v>35</v>
      </c>
      <c r="B43" s="77" t="s">
        <v>162</v>
      </c>
      <c r="C43" s="77" t="s">
        <v>211</v>
      </c>
      <c r="D43" s="77"/>
      <c r="E43" s="77" t="s">
        <v>164</v>
      </c>
      <c r="F43" s="77" t="s">
        <v>85</v>
      </c>
      <c r="G43" s="78">
        <v>41549</v>
      </c>
      <c r="H43" s="78">
        <v>41640</v>
      </c>
      <c r="I43" s="79" t="s">
        <v>74</v>
      </c>
      <c r="J43" s="78" t="s">
        <v>75</v>
      </c>
      <c r="K43" s="77" t="s">
        <v>212</v>
      </c>
      <c r="L43" s="77" t="s">
        <v>77</v>
      </c>
      <c r="M43" s="77" t="s">
        <v>78</v>
      </c>
      <c r="N43" s="79" t="s">
        <v>79</v>
      </c>
      <c r="O43" s="77" t="s">
        <v>87</v>
      </c>
      <c r="P43" s="89">
        <v>3.0000000000000001E-3</v>
      </c>
      <c r="Q43" s="90" t="s">
        <v>210</v>
      </c>
      <c r="R43" s="90" t="s">
        <v>208</v>
      </c>
      <c r="S43" s="91" t="s">
        <v>204</v>
      </c>
      <c r="T43" s="91" t="s">
        <v>204</v>
      </c>
      <c r="U43" s="91" t="s">
        <v>204</v>
      </c>
      <c r="V43" s="91"/>
      <c r="W43" s="91"/>
      <c r="X43" s="91"/>
      <c r="Y43" s="91"/>
      <c r="Z43" s="91"/>
      <c r="AA43" s="83"/>
      <c r="AB43" s="84" t="s">
        <v>111</v>
      </c>
      <c r="AC43" s="85" t="s">
        <v>188</v>
      </c>
      <c r="AD43" s="77" t="s">
        <v>88</v>
      </c>
      <c r="AE43" s="83" t="s">
        <v>204</v>
      </c>
      <c r="AF43" s="86">
        <v>0</v>
      </c>
      <c r="AG43" s="67">
        <v>0</v>
      </c>
      <c r="AH43" s="67">
        <v>0</v>
      </c>
      <c r="AI43" s="67">
        <v>0</v>
      </c>
      <c r="AJ43" s="67">
        <v>0</v>
      </c>
      <c r="AK43" s="67">
        <v>0</v>
      </c>
      <c r="AL43" s="67">
        <v>0</v>
      </c>
      <c r="AM43" s="67">
        <v>0</v>
      </c>
      <c r="AN43" s="67">
        <v>0</v>
      </c>
      <c r="AO43" s="67">
        <v>0</v>
      </c>
      <c r="AP43" s="67">
        <v>0</v>
      </c>
      <c r="AQ43" s="67">
        <v>0</v>
      </c>
      <c r="AR43" s="67">
        <v>0</v>
      </c>
      <c r="AS43" s="67">
        <v>0</v>
      </c>
      <c r="AT43" s="67">
        <v>0</v>
      </c>
      <c r="AU43" s="67">
        <v>0</v>
      </c>
      <c r="AV43" s="67">
        <v>0</v>
      </c>
      <c r="AW43" s="67">
        <v>0</v>
      </c>
      <c r="AX43" s="67"/>
      <c r="AY43" s="67">
        <v>0</v>
      </c>
      <c r="AZ43" s="67">
        <v>0</v>
      </c>
      <c r="BA43" s="67">
        <v>0</v>
      </c>
      <c r="BB43" s="67">
        <v>0</v>
      </c>
      <c r="BC43" s="67">
        <v>0</v>
      </c>
      <c r="BD43" s="67">
        <v>0</v>
      </c>
      <c r="BE43" s="67">
        <v>0</v>
      </c>
      <c r="BF43" s="67">
        <v>0</v>
      </c>
      <c r="BG43" s="67">
        <v>0</v>
      </c>
      <c r="BH43" s="67">
        <v>0</v>
      </c>
      <c r="BI43" s="67">
        <v>0</v>
      </c>
      <c r="BJ43" s="67" t="s">
        <v>205</v>
      </c>
      <c r="BK43" s="67"/>
      <c r="BL43" s="68">
        <v>0</v>
      </c>
      <c r="BM43" s="68">
        <v>0</v>
      </c>
      <c r="BN43" s="68">
        <v>0</v>
      </c>
      <c r="BO43" s="68">
        <v>0</v>
      </c>
      <c r="BP43" s="68">
        <v>0</v>
      </c>
      <c r="BQ43" s="68">
        <v>0</v>
      </c>
      <c r="BR43" s="68">
        <v>0</v>
      </c>
      <c r="BS43" s="68">
        <v>0</v>
      </c>
      <c r="BT43" s="68">
        <v>0</v>
      </c>
      <c r="BU43" s="68">
        <v>0</v>
      </c>
      <c r="BV43" s="68">
        <v>0</v>
      </c>
      <c r="BW43" s="68">
        <v>0</v>
      </c>
      <c r="BX43" s="68">
        <v>0</v>
      </c>
      <c r="BY43" s="68">
        <v>0</v>
      </c>
      <c r="BZ43" s="68">
        <v>0</v>
      </c>
      <c r="CA43" s="68">
        <v>0</v>
      </c>
      <c r="CB43" s="68">
        <v>0</v>
      </c>
      <c r="CC43" s="68">
        <v>0</v>
      </c>
      <c r="CD43" s="68">
        <v>0</v>
      </c>
      <c r="CE43" s="68">
        <v>0</v>
      </c>
      <c r="CF43" s="68">
        <v>0</v>
      </c>
      <c r="CG43" s="68">
        <v>0</v>
      </c>
      <c r="CH43" s="68">
        <v>0</v>
      </c>
      <c r="CI43" s="68">
        <v>0</v>
      </c>
      <c r="CJ43" s="68">
        <v>0</v>
      </c>
      <c r="CK43" s="68">
        <v>0</v>
      </c>
      <c r="CL43" s="68">
        <v>0</v>
      </c>
      <c r="CM43" s="68">
        <v>0</v>
      </c>
      <c r="CN43" s="68">
        <v>0</v>
      </c>
      <c r="CO43" s="68">
        <v>0</v>
      </c>
      <c r="CP43" s="68">
        <v>0</v>
      </c>
      <c r="CQ43" s="68">
        <v>0</v>
      </c>
      <c r="CR43" s="69"/>
      <c r="CS43" s="70"/>
      <c r="CT43" s="70"/>
      <c r="CU43" s="70"/>
      <c r="CV43" s="70"/>
      <c r="CW43" s="70"/>
      <c r="CX43" s="70"/>
      <c r="CY43" s="70"/>
      <c r="CZ43" s="70"/>
      <c r="DA43" s="70"/>
      <c r="DB43" s="70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70"/>
    </row>
    <row r="44" spans="1:120" s="71" customFormat="1" ht="132" x14ac:dyDescent="0.25">
      <c r="A44" s="56">
        <v>36</v>
      </c>
      <c r="B44" s="77" t="s">
        <v>162</v>
      </c>
      <c r="C44" s="77" t="s">
        <v>211</v>
      </c>
      <c r="D44" s="77"/>
      <c r="E44" s="77" t="s">
        <v>166</v>
      </c>
      <c r="F44" s="77" t="s">
        <v>85</v>
      </c>
      <c r="G44" s="78">
        <v>41549</v>
      </c>
      <c r="H44" s="78">
        <v>41640</v>
      </c>
      <c r="I44" s="79" t="s">
        <v>74</v>
      </c>
      <c r="J44" s="78" t="s">
        <v>75</v>
      </c>
      <c r="K44" s="77" t="s">
        <v>212</v>
      </c>
      <c r="L44" s="77" t="s">
        <v>77</v>
      </c>
      <c r="M44" s="77" t="s">
        <v>78</v>
      </c>
      <c r="N44" s="79" t="s">
        <v>79</v>
      </c>
      <c r="O44" s="77" t="s">
        <v>87</v>
      </c>
      <c r="P44" s="89">
        <v>3.0000000000000001E-3</v>
      </c>
      <c r="Q44" s="90" t="s">
        <v>210</v>
      </c>
      <c r="R44" s="90" t="s">
        <v>208</v>
      </c>
      <c r="S44" s="91" t="s">
        <v>204</v>
      </c>
      <c r="T44" s="91" t="s">
        <v>204</v>
      </c>
      <c r="U44" s="91" t="s">
        <v>204</v>
      </c>
      <c r="V44" s="91"/>
      <c r="W44" s="91"/>
      <c r="X44" s="91"/>
      <c r="Y44" s="91"/>
      <c r="Z44" s="91"/>
      <c r="AA44" s="83"/>
      <c r="AB44" s="84" t="s">
        <v>111</v>
      </c>
      <c r="AC44" s="85" t="s">
        <v>188</v>
      </c>
      <c r="AD44" s="77" t="s">
        <v>88</v>
      </c>
      <c r="AE44" s="83" t="s">
        <v>204</v>
      </c>
      <c r="AF44" s="86">
        <v>0</v>
      </c>
      <c r="AG44" s="67">
        <v>0</v>
      </c>
      <c r="AH44" s="67">
        <v>0</v>
      </c>
      <c r="AI44" s="67">
        <v>0</v>
      </c>
      <c r="AJ44" s="67">
        <v>0</v>
      </c>
      <c r="AK44" s="67">
        <v>0</v>
      </c>
      <c r="AL44" s="67">
        <v>0</v>
      </c>
      <c r="AM44" s="67">
        <v>0</v>
      </c>
      <c r="AN44" s="67">
        <v>0</v>
      </c>
      <c r="AO44" s="67">
        <v>0</v>
      </c>
      <c r="AP44" s="67">
        <v>0</v>
      </c>
      <c r="AQ44" s="67">
        <v>0</v>
      </c>
      <c r="AR44" s="67">
        <v>0</v>
      </c>
      <c r="AS44" s="67">
        <v>0</v>
      </c>
      <c r="AT44" s="67">
        <v>0</v>
      </c>
      <c r="AU44" s="67">
        <v>0</v>
      </c>
      <c r="AV44" s="67">
        <v>0</v>
      </c>
      <c r="AW44" s="67">
        <v>0</v>
      </c>
      <c r="AX44" s="67"/>
      <c r="AY44" s="67">
        <v>0</v>
      </c>
      <c r="AZ44" s="67">
        <v>0</v>
      </c>
      <c r="BA44" s="67">
        <v>0</v>
      </c>
      <c r="BB44" s="67">
        <v>0</v>
      </c>
      <c r="BC44" s="67">
        <v>0</v>
      </c>
      <c r="BD44" s="67">
        <v>0</v>
      </c>
      <c r="BE44" s="67">
        <v>0</v>
      </c>
      <c r="BF44" s="67">
        <v>0</v>
      </c>
      <c r="BG44" s="67">
        <v>0</v>
      </c>
      <c r="BH44" s="67">
        <v>0</v>
      </c>
      <c r="BI44" s="67">
        <v>0</v>
      </c>
      <c r="BJ44" s="67" t="s">
        <v>205</v>
      </c>
      <c r="BK44" s="67"/>
      <c r="BL44" s="68">
        <v>0</v>
      </c>
      <c r="BM44" s="68">
        <v>0</v>
      </c>
      <c r="BN44" s="68">
        <v>0</v>
      </c>
      <c r="BO44" s="68">
        <v>0</v>
      </c>
      <c r="BP44" s="68">
        <v>0</v>
      </c>
      <c r="BQ44" s="68">
        <v>0</v>
      </c>
      <c r="BR44" s="68">
        <v>0</v>
      </c>
      <c r="BS44" s="68">
        <v>0</v>
      </c>
      <c r="BT44" s="68">
        <v>0</v>
      </c>
      <c r="BU44" s="68">
        <v>0</v>
      </c>
      <c r="BV44" s="68">
        <v>0</v>
      </c>
      <c r="BW44" s="68">
        <v>0</v>
      </c>
      <c r="BX44" s="68">
        <v>0</v>
      </c>
      <c r="BY44" s="68">
        <v>0</v>
      </c>
      <c r="BZ44" s="68">
        <v>0</v>
      </c>
      <c r="CA44" s="68">
        <v>0</v>
      </c>
      <c r="CB44" s="68">
        <v>0</v>
      </c>
      <c r="CC44" s="68">
        <v>0</v>
      </c>
      <c r="CD44" s="68">
        <v>0</v>
      </c>
      <c r="CE44" s="68">
        <v>0</v>
      </c>
      <c r="CF44" s="68">
        <v>0</v>
      </c>
      <c r="CG44" s="68">
        <v>0</v>
      </c>
      <c r="CH44" s="68">
        <v>0</v>
      </c>
      <c r="CI44" s="68">
        <v>0</v>
      </c>
      <c r="CJ44" s="68">
        <v>0</v>
      </c>
      <c r="CK44" s="68">
        <v>0</v>
      </c>
      <c r="CL44" s="68">
        <v>0</v>
      </c>
      <c r="CM44" s="68">
        <v>0</v>
      </c>
      <c r="CN44" s="68">
        <v>0</v>
      </c>
      <c r="CO44" s="68">
        <v>0</v>
      </c>
      <c r="CP44" s="68">
        <v>0</v>
      </c>
      <c r="CQ44" s="68">
        <v>0</v>
      </c>
      <c r="CR44" s="69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</row>
    <row r="45" spans="1:120" s="71" customFormat="1" ht="72" x14ac:dyDescent="0.25">
      <c r="A45" s="56">
        <v>37</v>
      </c>
      <c r="B45" s="77" t="s">
        <v>162</v>
      </c>
      <c r="C45" s="77" t="s">
        <v>211</v>
      </c>
      <c r="D45" s="77"/>
      <c r="E45" s="77" t="s">
        <v>167</v>
      </c>
      <c r="F45" s="77" t="s">
        <v>85</v>
      </c>
      <c r="G45" s="78">
        <v>41549</v>
      </c>
      <c r="H45" s="78">
        <v>41640</v>
      </c>
      <c r="I45" s="79" t="s">
        <v>74</v>
      </c>
      <c r="J45" s="78" t="s">
        <v>75</v>
      </c>
      <c r="K45" s="77" t="s">
        <v>212</v>
      </c>
      <c r="L45" s="77" t="s">
        <v>77</v>
      </c>
      <c r="M45" s="77" t="s">
        <v>78</v>
      </c>
      <c r="N45" s="79" t="s">
        <v>79</v>
      </c>
      <c r="O45" s="77" t="s">
        <v>87</v>
      </c>
      <c r="P45" s="89">
        <v>1.4999999999999999E-2</v>
      </c>
      <c r="Q45" s="90" t="s">
        <v>210</v>
      </c>
      <c r="R45" s="90" t="s">
        <v>208</v>
      </c>
      <c r="S45" s="91" t="s">
        <v>204</v>
      </c>
      <c r="T45" s="91" t="s">
        <v>204</v>
      </c>
      <c r="U45" s="91" t="s">
        <v>204</v>
      </c>
      <c r="V45" s="91"/>
      <c r="W45" s="91"/>
      <c r="X45" s="91"/>
      <c r="Y45" s="91"/>
      <c r="Z45" s="91"/>
      <c r="AA45" s="83"/>
      <c r="AB45" s="84" t="s">
        <v>111</v>
      </c>
      <c r="AC45" s="85" t="s">
        <v>188</v>
      </c>
      <c r="AD45" s="77" t="s">
        <v>88</v>
      </c>
      <c r="AE45" s="83" t="s">
        <v>204</v>
      </c>
      <c r="AF45" s="86">
        <v>0</v>
      </c>
      <c r="AG45" s="67">
        <v>0</v>
      </c>
      <c r="AH45" s="67">
        <v>0</v>
      </c>
      <c r="AI45" s="67">
        <v>0</v>
      </c>
      <c r="AJ45" s="67">
        <v>0</v>
      </c>
      <c r="AK45" s="67">
        <v>0</v>
      </c>
      <c r="AL45" s="67">
        <v>0</v>
      </c>
      <c r="AM45" s="67">
        <v>0</v>
      </c>
      <c r="AN45" s="67">
        <v>0</v>
      </c>
      <c r="AO45" s="67">
        <v>0</v>
      </c>
      <c r="AP45" s="67">
        <v>0</v>
      </c>
      <c r="AQ45" s="67">
        <v>0</v>
      </c>
      <c r="AR45" s="67">
        <v>0</v>
      </c>
      <c r="AS45" s="67">
        <v>0</v>
      </c>
      <c r="AT45" s="67">
        <v>0</v>
      </c>
      <c r="AU45" s="67">
        <v>0</v>
      </c>
      <c r="AV45" s="67">
        <v>0</v>
      </c>
      <c r="AW45" s="67">
        <v>0</v>
      </c>
      <c r="AX45" s="67"/>
      <c r="AY45" s="67">
        <v>0</v>
      </c>
      <c r="AZ45" s="67">
        <v>0</v>
      </c>
      <c r="BA45" s="67">
        <v>0</v>
      </c>
      <c r="BB45" s="67">
        <v>0</v>
      </c>
      <c r="BC45" s="67">
        <v>0</v>
      </c>
      <c r="BD45" s="67">
        <v>0</v>
      </c>
      <c r="BE45" s="67">
        <v>0</v>
      </c>
      <c r="BF45" s="67">
        <v>0</v>
      </c>
      <c r="BG45" s="67">
        <v>0</v>
      </c>
      <c r="BH45" s="67">
        <v>0</v>
      </c>
      <c r="BI45" s="67">
        <v>0</v>
      </c>
      <c r="BJ45" s="67" t="s">
        <v>205</v>
      </c>
      <c r="BK45" s="67"/>
      <c r="BL45" s="68">
        <v>0</v>
      </c>
      <c r="BM45" s="68">
        <v>0</v>
      </c>
      <c r="BN45" s="68">
        <v>0</v>
      </c>
      <c r="BO45" s="68">
        <v>0</v>
      </c>
      <c r="BP45" s="68">
        <v>0</v>
      </c>
      <c r="BQ45" s="68">
        <v>0</v>
      </c>
      <c r="BR45" s="68">
        <v>0</v>
      </c>
      <c r="BS45" s="68">
        <v>0</v>
      </c>
      <c r="BT45" s="68">
        <v>0</v>
      </c>
      <c r="BU45" s="68">
        <v>0</v>
      </c>
      <c r="BV45" s="68">
        <v>0</v>
      </c>
      <c r="BW45" s="68">
        <v>0</v>
      </c>
      <c r="BX45" s="68">
        <v>0</v>
      </c>
      <c r="BY45" s="68">
        <v>0</v>
      </c>
      <c r="BZ45" s="68">
        <v>0</v>
      </c>
      <c r="CA45" s="68">
        <v>0</v>
      </c>
      <c r="CB45" s="68">
        <v>0</v>
      </c>
      <c r="CC45" s="68">
        <v>0</v>
      </c>
      <c r="CD45" s="68">
        <v>0</v>
      </c>
      <c r="CE45" s="68">
        <v>0</v>
      </c>
      <c r="CF45" s="68">
        <v>0</v>
      </c>
      <c r="CG45" s="68">
        <v>0</v>
      </c>
      <c r="CH45" s="68">
        <v>0</v>
      </c>
      <c r="CI45" s="68">
        <v>0</v>
      </c>
      <c r="CJ45" s="68">
        <v>0</v>
      </c>
      <c r="CK45" s="68">
        <v>0</v>
      </c>
      <c r="CL45" s="68">
        <v>0</v>
      </c>
      <c r="CM45" s="68">
        <v>0</v>
      </c>
      <c r="CN45" s="68">
        <v>0</v>
      </c>
      <c r="CO45" s="68">
        <v>0</v>
      </c>
      <c r="CP45" s="68">
        <v>0</v>
      </c>
      <c r="CQ45" s="68">
        <v>0</v>
      </c>
      <c r="CR45" s="69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</row>
    <row r="46" spans="1:120" s="71" customFormat="1" ht="72" x14ac:dyDescent="0.25">
      <c r="A46" s="56">
        <v>38</v>
      </c>
      <c r="B46" s="77" t="s">
        <v>162</v>
      </c>
      <c r="C46" s="77" t="s">
        <v>213</v>
      </c>
      <c r="D46" s="77"/>
      <c r="E46" s="77" t="s">
        <v>168</v>
      </c>
      <c r="F46" s="77" t="s">
        <v>85</v>
      </c>
      <c r="G46" s="78">
        <v>42655</v>
      </c>
      <c r="H46" s="78">
        <v>42736</v>
      </c>
      <c r="I46" s="79" t="s">
        <v>74</v>
      </c>
      <c r="J46" s="78" t="s">
        <v>75</v>
      </c>
      <c r="K46" s="77" t="s">
        <v>86</v>
      </c>
      <c r="L46" s="77" t="s">
        <v>77</v>
      </c>
      <c r="M46" s="77" t="s">
        <v>78</v>
      </c>
      <c r="N46" s="79" t="s">
        <v>79</v>
      </c>
      <c r="O46" s="77" t="s">
        <v>87</v>
      </c>
      <c r="P46" s="89">
        <v>1.4999999999999999E-2</v>
      </c>
      <c r="Q46" s="90" t="s">
        <v>210</v>
      </c>
      <c r="R46" s="90" t="s">
        <v>208</v>
      </c>
      <c r="S46" s="91" t="s">
        <v>204</v>
      </c>
      <c r="T46" s="91" t="s">
        <v>204</v>
      </c>
      <c r="U46" s="91" t="s">
        <v>204</v>
      </c>
      <c r="V46" s="91"/>
      <c r="W46" s="91"/>
      <c r="X46" s="91"/>
      <c r="Y46" s="91"/>
      <c r="Z46" s="91"/>
      <c r="AA46" s="83"/>
      <c r="AB46" s="84" t="s">
        <v>111</v>
      </c>
      <c r="AC46" s="85" t="s">
        <v>188</v>
      </c>
      <c r="AD46" s="77" t="s">
        <v>88</v>
      </c>
      <c r="AE46" s="83" t="s">
        <v>204</v>
      </c>
      <c r="AF46" s="86">
        <v>0</v>
      </c>
      <c r="AG46" s="67">
        <v>0</v>
      </c>
      <c r="AH46" s="67">
        <v>0</v>
      </c>
      <c r="AI46" s="67">
        <v>0</v>
      </c>
      <c r="AJ46" s="67">
        <v>0</v>
      </c>
      <c r="AK46" s="67">
        <v>0</v>
      </c>
      <c r="AL46" s="67">
        <v>0</v>
      </c>
      <c r="AM46" s="67">
        <v>0</v>
      </c>
      <c r="AN46" s="67">
        <v>0</v>
      </c>
      <c r="AO46" s="67">
        <v>0</v>
      </c>
      <c r="AP46" s="67">
        <v>0</v>
      </c>
      <c r="AQ46" s="67">
        <v>0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/>
      <c r="AY46" s="67">
        <v>0</v>
      </c>
      <c r="AZ46" s="67">
        <v>0</v>
      </c>
      <c r="BA46" s="67">
        <v>0</v>
      </c>
      <c r="BB46" s="67">
        <v>0</v>
      </c>
      <c r="BC46" s="67">
        <v>0</v>
      </c>
      <c r="BD46" s="67">
        <v>0</v>
      </c>
      <c r="BE46" s="67">
        <v>0</v>
      </c>
      <c r="BF46" s="67">
        <v>0</v>
      </c>
      <c r="BG46" s="67">
        <v>0</v>
      </c>
      <c r="BH46" s="67">
        <v>0</v>
      </c>
      <c r="BI46" s="67">
        <v>0</v>
      </c>
      <c r="BJ46" s="67" t="s">
        <v>205</v>
      </c>
      <c r="BK46" s="67"/>
      <c r="BL46" s="68">
        <v>0</v>
      </c>
      <c r="BM46" s="68">
        <v>0</v>
      </c>
      <c r="BN46" s="68">
        <v>0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0</v>
      </c>
      <c r="BU46" s="68">
        <v>0</v>
      </c>
      <c r="BV46" s="68">
        <v>0</v>
      </c>
      <c r="BW46" s="68">
        <v>0</v>
      </c>
      <c r="BX46" s="68">
        <v>0</v>
      </c>
      <c r="BY46" s="68">
        <v>0</v>
      </c>
      <c r="BZ46" s="68">
        <v>0</v>
      </c>
      <c r="CA46" s="68">
        <v>0</v>
      </c>
      <c r="CB46" s="68">
        <v>0</v>
      </c>
      <c r="CC46" s="68">
        <v>0</v>
      </c>
      <c r="CD46" s="68">
        <v>0</v>
      </c>
      <c r="CE46" s="68">
        <v>0</v>
      </c>
      <c r="CF46" s="68">
        <v>0</v>
      </c>
      <c r="CG46" s="68">
        <v>0</v>
      </c>
      <c r="CH46" s="68">
        <v>0</v>
      </c>
      <c r="CI46" s="68">
        <v>0</v>
      </c>
      <c r="CJ46" s="68">
        <v>0</v>
      </c>
      <c r="CK46" s="68">
        <v>0</v>
      </c>
      <c r="CL46" s="68">
        <v>0</v>
      </c>
      <c r="CM46" s="68">
        <v>0</v>
      </c>
      <c r="CN46" s="68">
        <v>0</v>
      </c>
      <c r="CO46" s="68">
        <v>0</v>
      </c>
      <c r="CP46" s="68">
        <v>0</v>
      </c>
      <c r="CQ46" s="68">
        <v>0</v>
      </c>
      <c r="CR46" s="69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</row>
    <row r="47" spans="1:120" s="69" customFormat="1" ht="72" x14ac:dyDescent="0.25">
      <c r="A47" s="56">
        <v>39</v>
      </c>
      <c r="B47" s="77" t="s">
        <v>162</v>
      </c>
      <c r="C47" s="77" t="s">
        <v>214</v>
      </c>
      <c r="D47" s="77"/>
      <c r="E47" s="77" t="s">
        <v>169</v>
      </c>
      <c r="F47" s="77" t="s">
        <v>85</v>
      </c>
      <c r="G47" s="78">
        <v>42655</v>
      </c>
      <c r="H47" s="78">
        <v>42736</v>
      </c>
      <c r="I47" s="79" t="s">
        <v>74</v>
      </c>
      <c r="J47" s="78" t="s">
        <v>75</v>
      </c>
      <c r="K47" s="77" t="s">
        <v>86</v>
      </c>
      <c r="L47" s="77" t="s">
        <v>77</v>
      </c>
      <c r="M47" s="77" t="s">
        <v>78</v>
      </c>
      <c r="N47" s="79" t="s">
        <v>79</v>
      </c>
      <c r="O47" s="77" t="s">
        <v>87</v>
      </c>
      <c r="P47" s="89">
        <v>1.4999999999999999E-2</v>
      </c>
      <c r="Q47" s="90" t="s">
        <v>210</v>
      </c>
      <c r="R47" s="90" t="s">
        <v>208</v>
      </c>
      <c r="S47" s="91" t="s">
        <v>204</v>
      </c>
      <c r="T47" s="91" t="s">
        <v>204</v>
      </c>
      <c r="U47" s="91" t="s">
        <v>204</v>
      </c>
      <c r="V47" s="91"/>
      <c r="W47" s="91"/>
      <c r="X47" s="91"/>
      <c r="Y47" s="91"/>
      <c r="Z47" s="91"/>
      <c r="AA47" s="83"/>
      <c r="AB47" s="84" t="s">
        <v>111</v>
      </c>
      <c r="AC47" s="85" t="s">
        <v>188</v>
      </c>
      <c r="AD47" s="77" t="s">
        <v>88</v>
      </c>
      <c r="AE47" s="83" t="s">
        <v>204</v>
      </c>
      <c r="AF47" s="86">
        <v>0</v>
      </c>
      <c r="AG47" s="67">
        <v>0</v>
      </c>
      <c r="AH47" s="67">
        <v>0</v>
      </c>
      <c r="AI47" s="67">
        <v>0</v>
      </c>
      <c r="AJ47" s="67">
        <v>0.09</v>
      </c>
      <c r="AK47" s="87">
        <v>1.1000000000000001</v>
      </c>
      <c r="AL47" s="87">
        <v>0</v>
      </c>
      <c r="AM47" s="67">
        <v>0</v>
      </c>
      <c r="AN47" s="67">
        <v>0</v>
      </c>
      <c r="AO47" s="67">
        <v>0</v>
      </c>
      <c r="AP47" s="67">
        <v>0</v>
      </c>
      <c r="AQ47" s="67">
        <v>0</v>
      </c>
      <c r="AR47" s="67">
        <v>0</v>
      </c>
      <c r="AS47" s="67">
        <v>0</v>
      </c>
      <c r="AT47" s="67">
        <v>0</v>
      </c>
      <c r="AU47" s="67">
        <v>1</v>
      </c>
      <c r="AV47" s="87">
        <v>1</v>
      </c>
      <c r="AW47" s="87">
        <v>1</v>
      </c>
      <c r="AX47" s="87"/>
      <c r="AY47" s="67">
        <v>0</v>
      </c>
      <c r="AZ47" s="67">
        <v>0</v>
      </c>
      <c r="BA47" s="67">
        <v>0</v>
      </c>
      <c r="BB47" s="67">
        <v>0</v>
      </c>
      <c r="BC47" s="67">
        <v>0</v>
      </c>
      <c r="BD47" s="67">
        <v>0</v>
      </c>
      <c r="BE47" s="67">
        <v>0</v>
      </c>
      <c r="BF47" s="67">
        <v>0</v>
      </c>
      <c r="BG47" s="67">
        <v>0</v>
      </c>
      <c r="BH47" s="67">
        <v>0</v>
      </c>
      <c r="BI47" s="67">
        <v>0</v>
      </c>
      <c r="BJ47" s="67" t="s">
        <v>205</v>
      </c>
      <c r="BK47" s="67"/>
      <c r="BL47" s="68">
        <v>0</v>
      </c>
      <c r="BM47" s="68">
        <v>0</v>
      </c>
      <c r="BN47" s="68">
        <v>0</v>
      </c>
      <c r="BO47" s="68">
        <v>0</v>
      </c>
      <c r="BP47" s="68">
        <v>0</v>
      </c>
      <c r="BQ47" s="68">
        <v>0</v>
      </c>
      <c r="BR47" s="68">
        <v>0</v>
      </c>
      <c r="BS47" s="68">
        <v>0</v>
      </c>
      <c r="BT47" s="68">
        <v>0</v>
      </c>
      <c r="BU47" s="68">
        <v>0</v>
      </c>
      <c r="BV47" s="68">
        <v>0</v>
      </c>
      <c r="BW47" s="68">
        <v>0</v>
      </c>
      <c r="BX47" s="68">
        <v>0</v>
      </c>
      <c r="BY47" s="68">
        <v>0</v>
      </c>
      <c r="BZ47" s="68">
        <v>0</v>
      </c>
      <c r="CA47" s="68">
        <v>0</v>
      </c>
      <c r="CB47" s="68">
        <v>0</v>
      </c>
      <c r="CC47" s="68">
        <v>0</v>
      </c>
      <c r="CD47" s="68">
        <v>0</v>
      </c>
      <c r="CE47" s="68">
        <v>0</v>
      </c>
      <c r="CF47" s="68">
        <v>0</v>
      </c>
      <c r="CG47" s="68">
        <v>0</v>
      </c>
      <c r="CH47" s="68">
        <v>0</v>
      </c>
      <c r="CI47" s="68">
        <v>0</v>
      </c>
      <c r="CJ47" s="68">
        <v>0</v>
      </c>
      <c r="CK47" s="68">
        <v>0</v>
      </c>
      <c r="CL47" s="68">
        <v>0</v>
      </c>
      <c r="CM47" s="68">
        <v>0</v>
      </c>
      <c r="CN47" s="68">
        <v>0</v>
      </c>
      <c r="CO47" s="68">
        <v>0</v>
      </c>
      <c r="CP47" s="68">
        <v>0</v>
      </c>
      <c r="CQ47" s="68">
        <v>0</v>
      </c>
    </row>
    <row r="48" spans="1:120" s="71" customFormat="1" ht="72" x14ac:dyDescent="0.25">
      <c r="A48" s="56">
        <v>40</v>
      </c>
      <c r="B48" s="77" t="s">
        <v>162</v>
      </c>
      <c r="C48" s="77" t="s">
        <v>213</v>
      </c>
      <c r="D48" s="77" t="s">
        <v>72</v>
      </c>
      <c r="E48" s="77" t="s">
        <v>123</v>
      </c>
      <c r="F48" s="77" t="s">
        <v>140</v>
      </c>
      <c r="G48" s="78">
        <v>42655</v>
      </c>
      <c r="H48" s="78">
        <v>42736</v>
      </c>
      <c r="I48" s="79" t="s">
        <v>74</v>
      </c>
      <c r="J48" s="78" t="s">
        <v>75</v>
      </c>
      <c r="K48" s="77" t="s">
        <v>93</v>
      </c>
      <c r="L48" s="77" t="s">
        <v>106</v>
      </c>
      <c r="M48" s="77" t="s">
        <v>107</v>
      </c>
      <c r="N48" s="79" t="s">
        <v>79</v>
      </c>
      <c r="O48" s="77" t="s">
        <v>93</v>
      </c>
      <c r="P48" s="89">
        <v>3.0000000000000001E-3</v>
      </c>
      <c r="Q48" s="90" t="s">
        <v>210</v>
      </c>
      <c r="R48" s="90" t="s">
        <v>206</v>
      </c>
      <c r="S48" s="91" t="s">
        <v>204</v>
      </c>
      <c r="T48" s="91" t="s">
        <v>204</v>
      </c>
      <c r="U48" s="91" t="s">
        <v>204</v>
      </c>
      <c r="V48" s="91"/>
      <c r="W48" s="91"/>
      <c r="X48" s="91"/>
      <c r="Y48" s="91"/>
      <c r="Z48" s="91"/>
      <c r="AA48" s="83"/>
      <c r="AB48" s="84" t="s">
        <v>111</v>
      </c>
      <c r="AC48" s="85" t="s">
        <v>188</v>
      </c>
      <c r="AD48" s="77" t="s">
        <v>141</v>
      </c>
      <c r="AE48" s="83" t="s">
        <v>204</v>
      </c>
      <c r="AF48" s="86">
        <v>0</v>
      </c>
      <c r="AG48" s="67">
        <v>129</v>
      </c>
      <c r="AH48" s="67">
        <v>0</v>
      </c>
      <c r="AI48" s="67">
        <v>5</v>
      </c>
      <c r="AJ48" s="67">
        <v>0</v>
      </c>
      <c r="AK48" s="67">
        <v>0</v>
      </c>
      <c r="AL48" s="67">
        <v>0</v>
      </c>
      <c r="AM48" s="67">
        <v>0</v>
      </c>
      <c r="AN48" s="67">
        <v>0</v>
      </c>
      <c r="AO48" s="67">
        <v>0</v>
      </c>
      <c r="AP48" s="67">
        <v>1</v>
      </c>
      <c r="AQ48" s="67">
        <v>1</v>
      </c>
      <c r="AR48" s="67">
        <v>1</v>
      </c>
      <c r="AS48" s="67">
        <v>0</v>
      </c>
      <c r="AT48" s="67">
        <v>1</v>
      </c>
      <c r="AU48" s="67">
        <v>0</v>
      </c>
      <c r="AV48" s="67">
        <v>0</v>
      </c>
      <c r="AW48" s="67">
        <v>0</v>
      </c>
      <c r="AX48" s="67"/>
      <c r="AY48" s="67">
        <v>0</v>
      </c>
      <c r="AZ48" s="67">
        <v>0</v>
      </c>
      <c r="BA48" s="67">
        <v>0</v>
      </c>
      <c r="BB48" s="67">
        <v>0</v>
      </c>
      <c r="BC48" s="67">
        <v>0</v>
      </c>
      <c r="BD48" s="67">
        <v>0</v>
      </c>
      <c r="BE48" s="67">
        <v>0</v>
      </c>
      <c r="BF48" s="67">
        <v>0</v>
      </c>
      <c r="BG48" s="67">
        <v>0</v>
      </c>
      <c r="BH48" s="67">
        <v>0</v>
      </c>
      <c r="BI48" s="67">
        <v>0</v>
      </c>
      <c r="BJ48" s="67" t="s">
        <v>205</v>
      </c>
      <c r="BK48" s="67"/>
      <c r="BL48" s="68">
        <v>0</v>
      </c>
      <c r="BM48" s="68">
        <v>0</v>
      </c>
      <c r="BN48" s="68">
        <v>0</v>
      </c>
      <c r="BO48" s="68">
        <v>0</v>
      </c>
      <c r="BP48" s="68">
        <v>0</v>
      </c>
      <c r="BQ48" s="68">
        <v>0</v>
      </c>
      <c r="BR48" s="68">
        <v>0</v>
      </c>
      <c r="BS48" s="68">
        <v>0</v>
      </c>
      <c r="BT48" s="68">
        <v>0</v>
      </c>
      <c r="BU48" s="68">
        <v>0</v>
      </c>
      <c r="BV48" s="68">
        <v>0</v>
      </c>
      <c r="BW48" s="68">
        <v>0</v>
      </c>
      <c r="BX48" s="68">
        <v>0</v>
      </c>
      <c r="BY48" s="68">
        <v>0</v>
      </c>
      <c r="BZ48" s="68">
        <v>0</v>
      </c>
      <c r="CA48" s="68">
        <v>0</v>
      </c>
      <c r="CB48" s="68">
        <v>0</v>
      </c>
      <c r="CC48" s="68">
        <v>0</v>
      </c>
      <c r="CD48" s="68">
        <v>0</v>
      </c>
      <c r="CE48" s="68">
        <v>0</v>
      </c>
      <c r="CF48" s="68">
        <v>0</v>
      </c>
      <c r="CG48" s="68">
        <v>0</v>
      </c>
      <c r="CH48" s="68">
        <v>0</v>
      </c>
      <c r="CI48" s="68">
        <v>0</v>
      </c>
      <c r="CJ48" s="68">
        <v>0</v>
      </c>
      <c r="CK48" s="68">
        <v>0</v>
      </c>
      <c r="CL48" s="68">
        <v>0</v>
      </c>
      <c r="CM48" s="68">
        <v>0</v>
      </c>
      <c r="CN48" s="68">
        <v>0</v>
      </c>
      <c r="CO48" s="68">
        <v>0</v>
      </c>
      <c r="CP48" s="68">
        <v>0</v>
      </c>
      <c r="CQ48" s="68">
        <v>0</v>
      </c>
      <c r="CR48" s="69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</row>
    <row r="49" spans="1:120" s="71" customFormat="1" ht="72" x14ac:dyDescent="0.25">
      <c r="A49" s="56">
        <v>41</v>
      </c>
      <c r="B49" s="77" t="s">
        <v>162</v>
      </c>
      <c r="C49" s="77" t="s">
        <v>215</v>
      </c>
      <c r="D49" s="77" t="s">
        <v>72</v>
      </c>
      <c r="E49" s="77" t="s">
        <v>158</v>
      </c>
      <c r="F49" s="77" t="s">
        <v>104</v>
      </c>
      <c r="G49" s="78">
        <v>42655</v>
      </c>
      <c r="H49" s="78">
        <v>42736</v>
      </c>
      <c r="I49" s="79" t="s">
        <v>74</v>
      </c>
      <c r="J49" s="78" t="s">
        <v>75</v>
      </c>
      <c r="K49" s="77" t="s">
        <v>93</v>
      </c>
      <c r="L49" s="77" t="s">
        <v>106</v>
      </c>
      <c r="M49" s="77" t="s">
        <v>107</v>
      </c>
      <c r="N49" s="79" t="s">
        <v>79</v>
      </c>
      <c r="O49" s="77" t="s">
        <v>93</v>
      </c>
      <c r="P49" s="89">
        <v>3.0000000000000001E-3</v>
      </c>
      <c r="Q49" s="90" t="s">
        <v>210</v>
      </c>
      <c r="R49" s="90" t="s">
        <v>206</v>
      </c>
      <c r="S49" s="91" t="s">
        <v>204</v>
      </c>
      <c r="T49" s="91" t="s">
        <v>204</v>
      </c>
      <c r="U49" s="91" t="s">
        <v>204</v>
      </c>
      <c r="V49" s="91"/>
      <c r="W49" s="91"/>
      <c r="X49" s="91"/>
      <c r="Y49" s="91"/>
      <c r="Z49" s="91"/>
      <c r="AA49" s="83"/>
      <c r="AB49" s="84" t="s">
        <v>108</v>
      </c>
      <c r="AC49" s="85" t="s">
        <v>207</v>
      </c>
      <c r="AD49" s="77" t="s">
        <v>141</v>
      </c>
      <c r="AE49" s="83" t="s">
        <v>204</v>
      </c>
      <c r="AF49" s="86">
        <v>0</v>
      </c>
      <c r="AG49" s="67">
        <v>0</v>
      </c>
      <c r="AH49" s="67">
        <v>0</v>
      </c>
      <c r="AI49" s="67">
        <v>0</v>
      </c>
      <c r="AJ49" s="67">
        <v>0</v>
      </c>
      <c r="AK49" s="67">
        <v>0</v>
      </c>
      <c r="AL49" s="67">
        <v>0</v>
      </c>
      <c r="AM49" s="67">
        <v>0</v>
      </c>
      <c r="AN49" s="67">
        <v>0</v>
      </c>
      <c r="AO49" s="67">
        <v>0</v>
      </c>
      <c r="AP49" s="67">
        <v>0</v>
      </c>
      <c r="AQ49" s="67">
        <v>0</v>
      </c>
      <c r="AR49" s="67">
        <v>0</v>
      </c>
      <c r="AS49" s="67">
        <v>0</v>
      </c>
      <c r="AT49" s="67">
        <v>0</v>
      </c>
      <c r="AU49" s="67">
        <v>0</v>
      </c>
      <c r="AV49" s="67">
        <v>0</v>
      </c>
      <c r="AW49" s="67">
        <v>0</v>
      </c>
      <c r="AX49" s="67"/>
      <c r="AY49" s="67">
        <v>0</v>
      </c>
      <c r="AZ49" s="67">
        <v>0</v>
      </c>
      <c r="BA49" s="67">
        <v>0</v>
      </c>
      <c r="BB49" s="67">
        <v>0</v>
      </c>
      <c r="BC49" s="67">
        <v>0</v>
      </c>
      <c r="BD49" s="67">
        <v>0</v>
      </c>
      <c r="BE49" s="67">
        <v>0</v>
      </c>
      <c r="BF49" s="67">
        <v>0</v>
      </c>
      <c r="BG49" s="67">
        <v>0</v>
      </c>
      <c r="BH49" s="67">
        <v>0</v>
      </c>
      <c r="BI49" s="67">
        <v>0</v>
      </c>
      <c r="BJ49" s="67" t="s">
        <v>205</v>
      </c>
      <c r="BK49" s="67"/>
      <c r="BL49" s="68">
        <v>0</v>
      </c>
      <c r="BM49" s="68">
        <v>0</v>
      </c>
      <c r="BN49" s="68">
        <v>0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0</v>
      </c>
      <c r="BX49" s="68">
        <v>0</v>
      </c>
      <c r="BY49" s="68">
        <v>0</v>
      </c>
      <c r="BZ49" s="68">
        <v>0</v>
      </c>
      <c r="CA49" s="68">
        <v>0</v>
      </c>
      <c r="CB49" s="68">
        <v>0</v>
      </c>
      <c r="CC49" s="68">
        <v>0</v>
      </c>
      <c r="CD49" s="68">
        <v>0</v>
      </c>
      <c r="CE49" s="68">
        <v>0</v>
      </c>
      <c r="CF49" s="68">
        <v>0</v>
      </c>
      <c r="CG49" s="68">
        <v>0</v>
      </c>
      <c r="CH49" s="68">
        <v>0</v>
      </c>
      <c r="CI49" s="68">
        <v>0</v>
      </c>
      <c r="CJ49" s="68">
        <v>0</v>
      </c>
      <c r="CK49" s="68">
        <v>0</v>
      </c>
      <c r="CL49" s="68">
        <v>0</v>
      </c>
      <c r="CM49" s="68">
        <v>0</v>
      </c>
      <c r="CN49" s="68">
        <v>0</v>
      </c>
      <c r="CO49" s="68">
        <v>0</v>
      </c>
      <c r="CP49" s="68">
        <v>0</v>
      </c>
      <c r="CQ49" s="68">
        <v>0</v>
      </c>
      <c r="CR49" s="69"/>
      <c r="CS49" s="70"/>
      <c r="CT49" s="70"/>
      <c r="CU49" s="70"/>
      <c r="CV49" s="70"/>
      <c r="CW49" s="70"/>
      <c r="CX49" s="70"/>
      <c r="CY49" s="70"/>
      <c r="CZ49" s="70"/>
      <c r="DA49" s="70"/>
      <c r="DB49" s="70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70"/>
    </row>
    <row r="50" spans="1:120" s="71" customFormat="1" ht="96" x14ac:dyDescent="0.25">
      <c r="A50" s="56">
        <v>42</v>
      </c>
      <c r="B50" s="77" t="s">
        <v>162</v>
      </c>
      <c r="C50" s="77" t="s">
        <v>216</v>
      </c>
      <c r="D50" s="77"/>
      <c r="E50" s="77" t="s">
        <v>164</v>
      </c>
      <c r="F50" s="77" t="s">
        <v>85</v>
      </c>
      <c r="G50" s="78">
        <v>42655</v>
      </c>
      <c r="H50" s="78">
        <v>42736</v>
      </c>
      <c r="I50" s="79" t="s">
        <v>74</v>
      </c>
      <c r="J50" s="78" t="s">
        <v>75</v>
      </c>
      <c r="K50" s="77" t="s">
        <v>165</v>
      </c>
      <c r="L50" s="77" t="s">
        <v>77</v>
      </c>
      <c r="M50" s="77" t="s">
        <v>78</v>
      </c>
      <c r="N50" s="79" t="s">
        <v>79</v>
      </c>
      <c r="O50" s="77" t="s">
        <v>87</v>
      </c>
      <c r="P50" s="89">
        <v>3.0000000000000001E-3</v>
      </c>
      <c r="Q50" s="90" t="s">
        <v>210</v>
      </c>
      <c r="R50" s="90" t="s">
        <v>208</v>
      </c>
      <c r="S50" s="91" t="s">
        <v>204</v>
      </c>
      <c r="T50" s="91" t="s">
        <v>204</v>
      </c>
      <c r="U50" s="91" t="s">
        <v>204</v>
      </c>
      <c r="V50" s="91"/>
      <c r="W50" s="91"/>
      <c r="X50" s="91"/>
      <c r="Y50" s="91"/>
      <c r="Z50" s="91"/>
      <c r="AA50" s="83"/>
      <c r="AB50" s="84" t="s">
        <v>111</v>
      </c>
      <c r="AC50" s="85" t="s">
        <v>188</v>
      </c>
      <c r="AD50" s="77" t="s">
        <v>88</v>
      </c>
      <c r="AE50" s="83" t="s">
        <v>204</v>
      </c>
      <c r="AF50" s="86">
        <v>0</v>
      </c>
      <c r="AG50" s="67">
        <v>0</v>
      </c>
      <c r="AH50" s="67">
        <v>0</v>
      </c>
      <c r="AI50" s="67">
        <v>0</v>
      </c>
      <c r="AJ50" s="67">
        <v>1.40299</v>
      </c>
      <c r="AK50" s="67">
        <v>0</v>
      </c>
      <c r="AL50" s="67"/>
      <c r="AM50" s="67">
        <v>2</v>
      </c>
      <c r="AN50" s="67">
        <v>0</v>
      </c>
      <c r="AO50" s="67">
        <v>0</v>
      </c>
      <c r="AP50" s="67">
        <v>0</v>
      </c>
      <c r="AQ50" s="67">
        <v>0</v>
      </c>
      <c r="AR50" s="67">
        <v>0</v>
      </c>
      <c r="AS50" s="67">
        <v>0</v>
      </c>
      <c r="AT50" s="67">
        <v>0</v>
      </c>
      <c r="AU50" s="67">
        <v>11</v>
      </c>
      <c r="AV50" s="67">
        <v>0</v>
      </c>
      <c r="AW50" s="67">
        <v>0</v>
      </c>
      <c r="AX50" s="67">
        <v>1</v>
      </c>
      <c r="AY50" s="67">
        <v>0</v>
      </c>
      <c r="AZ50" s="67">
        <v>0</v>
      </c>
      <c r="BA50" s="67">
        <v>0</v>
      </c>
      <c r="BB50" s="67">
        <v>0</v>
      </c>
      <c r="BC50" s="67">
        <v>0</v>
      </c>
      <c r="BD50" s="67">
        <v>0</v>
      </c>
      <c r="BE50" s="67">
        <v>0</v>
      </c>
      <c r="BF50" s="67">
        <v>0</v>
      </c>
      <c r="BG50" s="67">
        <v>0</v>
      </c>
      <c r="BH50" s="67">
        <v>0</v>
      </c>
      <c r="BI50" s="67">
        <v>0</v>
      </c>
      <c r="BJ50" s="67" t="s">
        <v>205</v>
      </c>
      <c r="BK50" s="67"/>
      <c r="BL50" s="68">
        <v>0</v>
      </c>
      <c r="BM50" s="68">
        <v>0</v>
      </c>
      <c r="BN50" s="68">
        <v>0</v>
      </c>
      <c r="BO50" s="68">
        <v>0</v>
      </c>
      <c r="BP50" s="68">
        <v>0</v>
      </c>
      <c r="BQ50" s="68">
        <v>0</v>
      </c>
      <c r="BR50" s="68">
        <v>0</v>
      </c>
      <c r="BS50" s="68">
        <v>0</v>
      </c>
      <c r="BT50" s="68">
        <v>0</v>
      </c>
      <c r="BU50" s="68">
        <v>0</v>
      </c>
      <c r="BV50" s="68">
        <v>0</v>
      </c>
      <c r="BW50" s="68">
        <v>0</v>
      </c>
      <c r="BX50" s="68">
        <v>0</v>
      </c>
      <c r="BY50" s="68">
        <v>0</v>
      </c>
      <c r="BZ50" s="68">
        <v>0</v>
      </c>
      <c r="CA50" s="68">
        <v>0</v>
      </c>
      <c r="CB50" s="68">
        <v>0</v>
      </c>
      <c r="CC50" s="68">
        <v>0</v>
      </c>
      <c r="CD50" s="68">
        <v>0</v>
      </c>
      <c r="CE50" s="68">
        <v>0</v>
      </c>
      <c r="CF50" s="68">
        <v>0</v>
      </c>
      <c r="CG50" s="68">
        <v>0</v>
      </c>
      <c r="CH50" s="68">
        <v>0</v>
      </c>
      <c r="CI50" s="68">
        <v>0</v>
      </c>
      <c r="CJ50" s="68">
        <v>0</v>
      </c>
      <c r="CK50" s="68">
        <v>0</v>
      </c>
      <c r="CL50" s="68">
        <v>0</v>
      </c>
      <c r="CM50" s="68">
        <v>0</v>
      </c>
      <c r="CN50" s="68">
        <v>0</v>
      </c>
      <c r="CO50" s="68">
        <v>0</v>
      </c>
      <c r="CP50" s="68">
        <v>0</v>
      </c>
      <c r="CQ50" s="68">
        <v>0</v>
      </c>
      <c r="CR50" s="69"/>
      <c r="CS50" s="70"/>
      <c r="CT50" s="70"/>
      <c r="CU50" s="70"/>
      <c r="CV50" s="70"/>
      <c r="CW50" s="70"/>
      <c r="CX50" s="70"/>
      <c r="CY50" s="70"/>
      <c r="CZ50" s="70"/>
      <c r="DA50" s="70"/>
      <c r="DB50" s="70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70"/>
    </row>
    <row r="51" spans="1:120" s="71" customFormat="1" ht="132" x14ac:dyDescent="0.25">
      <c r="A51" s="56">
        <v>43</v>
      </c>
      <c r="B51" s="77" t="s">
        <v>162</v>
      </c>
      <c r="C51" s="77" t="s">
        <v>217</v>
      </c>
      <c r="D51" s="77"/>
      <c r="E51" s="77" t="s">
        <v>166</v>
      </c>
      <c r="F51" s="77" t="s">
        <v>85</v>
      </c>
      <c r="G51" s="78">
        <v>42655</v>
      </c>
      <c r="H51" s="78">
        <v>42736</v>
      </c>
      <c r="I51" s="79" t="s">
        <v>74</v>
      </c>
      <c r="J51" s="78" t="s">
        <v>75</v>
      </c>
      <c r="K51" s="77" t="s">
        <v>165</v>
      </c>
      <c r="L51" s="77" t="s">
        <v>77</v>
      </c>
      <c r="M51" s="77" t="s">
        <v>78</v>
      </c>
      <c r="N51" s="79" t="s">
        <v>79</v>
      </c>
      <c r="O51" s="77" t="s">
        <v>87</v>
      </c>
      <c r="P51" s="89">
        <v>3.0000000000000001E-3</v>
      </c>
      <c r="Q51" s="90" t="s">
        <v>210</v>
      </c>
      <c r="R51" s="90" t="s">
        <v>208</v>
      </c>
      <c r="S51" s="91" t="s">
        <v>204</v>
      </c>
      <c r="T51" s="91" t="s">
        <v>204</v>
      </c>
      <c r="U51" s="91" t="s">
        <v>204</v>
      </c>
      <c r="V51" s="91"/>
      <c r="W51" s="91"/>
      <c r="X51" s="91"/>
      <c r="Y51" s="91"/>
      <c r="Z51" s="91"/>
      <c r="AA51" s="83"/>
      <c r="AB51" s="84" t="s">
        <v>111</v>
      </c>
      <c r="AC51" s="85" t="s">
        <v>188</v>
      </c>
      <c r="AD51" s="77" t="s">
        <v>88</v>
      </c>
      <c r="AE51" s="83" t="s">
        <v>204</v>
      </c>
      <c r="AF51" s="86">
        <v>0</v>
      </c>
      <c r="AG51" s="67">
        <v>0</v>
      </c>
      <c r="AH51" s="67">
        <v>0</v>
      </c>
      <c r="AI51" s="67">
        <v>0</v>
      </c>
      <c r="AJ51" s="67">
        <v>13.44999</v>
      </c>
      <c r="AK51" s="67">
        <v>0</v>
      </c>
      <c r="AL51" s="67">
        <v>0</v>
      </c>
      <c r="AM51" s="67">
        <v>0</v>
      </c>
      <c r="AN51" s="67">
        <v>0</v>
      </c>
      <c r="AO51" s="67">
        <v>0</v>
      </c>
      <c r="AP51" s="67">
        <v>0</v>
      </c>
      <c r="AQ51" s="67">
        <v>0</v>
      </c>
      <c r="AR51" s="67">
        <v>0</v>
      </c>
      <c r="AS51" s="67">
        <v>0</v>
      </c>
      <c r="AT51" s="67">
        <v>0</v>
      </c>
      <c r="AU51" s="67">
        <v>87</v>
      </c>
      <c r="AV51" s="67">
        <v>0</v>
      </c>
      <c r="AW51" s="67">
        <v>0</v>
      </c>
      <c r="AX51" s="67"/>
      <c r="AY51" s="67">
        <v>0</v>
      </c>
      <c r="AZ51" s="67">
        <v>0</v>
      </c>
      <c r="BA51" s="67">
        <v>0</v>
      </c>
      <c r="BB51" s="67">
        <v>0</v>
      </c>
      <c r="BC51" s="67">
        <v>0</v>
      </c>
      <c r="BD51" s="67">
        <v>0</v>
      </c>
      <c r="BE51" s="67">
        <v>0</v>
      </c>
      <c r="BF51" s="67">
        <v>0</v>
      </c>
      <c r="BG51" s="67">
        <v>0</v>
      </c>
      <c r="BH51" s="67">
        <v>0</v>
      </c>
      <c r="BI51" s="67">
        <v>0</v>
      </c>
      <c r="BJ51" s="67" t="s">
        <v>205</v>
      </c>
      <c r="BK51" s="67"/>
      <c r="BL51" s="68">
        <v>0</v>
      </c>
      <c r="BM51" s="68">
        <v>0</v>
      </c>
      <c r="BN51" s="68">
        <v>0</v>
      </c>
      <c r="BO51" s="68">
        <v>0</v>
      </c>
      <c r="BP51" s="68">
        <v>0</v>
      </c>
      <c r="BQ51" s="68">
        <v>0</v>
      </c>
      <c r="BR51" s="68">
        <v>0</v>
      </c>
      <c r="BS51" s="68">
        <v>0</v>
      </c>
      <c r="BT51" s="68">
        <v>0</v>
      </c>
      <c r="BU51" s="68">
        <v>0</v>
      </c>
      <c r="BV51" s="68">
        <v>0</v>
      </c>
      <c r="BW51" s="68">
        <v>0</v>
      </c>
      <c r="BX51" s="68">
        <v>0</v>
      </c>
      <c r="BY51" s="68">
        <v>0</v>
      </c>
      <c r="BZ51" s="68">
        <v>0</v>
      </c>
      <c r="CA51" s="68">
        <v>0</v>
      </c>
      <c r="CB51" s="68">
        <v>0</v>
      </c>
      <c r="CC51" s="68">
        <v>0</v>
      </c>
      <c r="CD51" s="68">
        <v>0</v>
      </c>
      <c r="CE51" s="68">
        <v>0</v>
      </c>
      <c r="CF51" s="68">
        <v>0</v>
      </c>
      <c r="CG51" s="68">
        <v>0</v>
      </c>
      <c r="CH51" s="68">
        <v>0</v>
      </c>
      <c r="CI51" s="68">
        <v>0</v>
      </c>
      <c r="CJ51" s="68">
        <v>0</v>
      </c>
      <c r="CK51" s="68">
        <v>0</v>
      </c>
      <c r="CL51" s="68">
        <v>0</v>
      </c>
      <c r="CM51" s="68">
        <v>0</v>
      </c>
      <c r="CN51" s="68">
        <v>0</v>
      </c>
      <c r="CO51" s="68">
        <v>0</v>
      </c>
      <c r="CP51" s="68">
        <v>0</v>
      </c>
      <c r="CQ51" s="68">
        <v>0</v>
      </c>
      <c r="CR51" s="69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</row>
    <row r="52" spans="1:120" s="71" customFormat="1" ht="72" x14ac:dyDescent="0.25">
      <c r="A52" s="56">
        <v>44</v>
      </c>
      <c r="B52" s="77" t="s">
        <v>162</v>
      </c>
      <c r="C52" s="77" t="s">
        <v>216</v>
      </c>
      <c r="D52" s="77"/>
      <c r="E52" s="77" t="s">
        <v>167</v>
      </c>
      <c r="F52" s="77" t="s">
        <v>85</v>
      </c>
      <c r="G52" s="78">
        <v>42655</v>
      </c>
      <c r="H52" s="78">
        <v>42736</v>
      </c>
      <c r="I52" s="79" t="s">
        <v>74</v>
      </c>
      <c r="J52" s="78" t="s">
        <v>75</v>
      </c>
      <c r="K52" s="77" t="s">
        <v>165</v>
      </c>
      <c r="L52" s="77" t="s">
        <v>77</v>
      </c>
      <c r="M52" s="77" t="s">
        <v>78</v>
      </c>
      <c r="N52" s="79" t="s">
        <v>79</v>
      </c>
      <c r="O52" s="77" t="s">
        <v>87</v>
      </c>
      <c r="P52" s="89">
        <v>1.4999999999999999E-2</v>
      </c>
      <c r="Q52" s="90" t="s">
        <v>210</v>
      </c>
      <c r="R52" s="90" t="s">
        <v>208</v>
      </c>
      <c r="S52" s="91" t="s">
        <v>204</v>
      </c>
      <c r="T52" s="91" t="s">
        <v>204</v>
      </c>
      <c r="U52" s="91" t="s">
        <v>204</v>
      </c>
      <c r="V52" s="91"/>
      <c r="W52" s="91"/>
      <c r="X52" s="91"/>
      <c r="Y52" s="91"/>
      <c r="Z52" s="91"/>
      <c r="AA52" s="83"/>
      <c r="AB52" s="84" t="s">
        <v>111</v>
      </c>
      <c r="AC52" s="85" t="s">
        <v>188</v>
      </c>
      <c r="AD52" s="77" t="s">
        <v>88</v>
      </c>
      <c r="AE52" s="83" t="s">
        <v>204</v>
      </c>
      <c r="AF52" s="86">
        <v>0</v>
      </c>
      <c r="AG52" s="67">
        <v>0</v>
      </c>
      <c r="AH52" s="67">
        <v>0</v>
      </c>
      <c r="AI52" s="67">
        <v>0</v>
      </c>
      <c r="AJ52" s="67">
        <v>566.28298999999993</v>
      </c>
      <c r="AK52" s="67">
        <v>550.245</v>
      </c>
      <c r="AL52" s="67">
        <f>689328/1000</f>
        <v>689.32799999999997</v>
      </c>
      <c r="AM52" s="67">
        <v>0</v>
      </c>
      <c r="AN52" s="67">
        <v>0</v>
      </c>
      <c r="AO52" s="67">
        <v>0</v>
      </c>
      <c r="AP52" s="67">
        <v>0</v>
      </c>
      <c r="AQ52" s="67">
        <v>0</v>
      </c>
      <c r="AR52" s="67">
        <v>0</v>
      </c>
      <c r="AS52" s="67">
        <v>0</v>
      </c>
      <c r="AT52" s="67">
        <v>0</v>
      </c>
      <c r="AU52" s="67">
        <v>455</v>
      </c>
      <c r="AV52" s="67">
        <v>484</v>
      </c>
      <c r="AW52" s="67">
        <v>574</v>
      </c>
      <c r="AX52" s="67"/>
      <c r="AY52" s="67">
        <v>0</v>
      </c>
      <c r="AZ52" s="67">
        <v>0</v>
      </c>
      <c r="BA52" s="67">
        <v>0</v>
      </c>
      <c r="BB52" s="67">
        <v>0</v>
      </c>
      <c r="BC52" s="67">
        <v>0</v>
      </c>
      <c r="BD52" s="67">
        <v>0</v>
      </c>
      <c r="BE52" s="67">
        <v>0</v>
      </c>
      <c r="BF52" s="67">
        <v>0</v>
      </c>
      <c r="BG52" s="67">
        <v>0</v>
      </c>
      <c r="BH52" s="67">
        <v>0</v>
      </c>
      <c r="BI52" s="67">
        <v>0</v>
      </c>
      <c r="BJ52" s="67" t="s">
        <v>205</v>
      </c>
      <c r="BK52" s="67"/>
      <c r="BL52" s="68">
        <v>0</v>
      </c>
      <c r="BM52" s="68">
        <v>0</v>
      </c>
      <c r="BN52" s="68">
        <v>0</v>
      </c>
      <c r="BO52" s="68">
        <v>0</v>
      </c>
      <c r="BP52" s="68">
        <v>0</v>
      </c>
      <c r="BQ52" s="68">
        <v>0</v>
      </c>
      <c r="BR52" s="68">
        <v>0</v>
      </c>
      <c r="BS52" s="68">
        <v>0</v>
      </c>
      <c r="BT52" s="68">
        <v>0</v>
      </c>
      <c r="BU52" s="68">
        <v>0</v>
      </c>
      <c r="BV52" s="68">
        <v>0</v>
      </c>
      <c r="BW52" s="68">
        <v>0</v>
      </c>
      <c r="BX52" s="68">
        <v>0</v>
      </c>
      <c r="BY52" s="68">
        <v>0</v>
      </c>
      <c r="BZ52" s="68">
        <v>0</v>
      </c>
      <c r="CA52" s="68">
        <v>0</v>
      </c>
      <c r="CB52" s="68">
        <v>0</v>
      </c>
      <c r="CC52" s="68">
        <v>0</v>
      </c>
      <c r="CD52" s="68">
        <v>0</v>
      </c>
      <c r="CE52" s="68">
        <v>0</v>
      </c>
      <c r="CF52" s="68">
        <v>0</v>
      </c>
      <c r="CG52" s="68">
        <v>0</v>
      </c>
      <c r="CH52" s="68">
        <v>0</v>
      </c>
      <c r="CI52" s="68">
        <v>0</v>
      </c>
      <c r="CJ52" s="68">
        <v>0</v>
      </c>
      <c r="CK52" s="68">
        <v>0</v>
      </c>
      <c r="CL52" s="68">
        <v>0</v>
      </c>
      <c r="CM52" s="68">
        <v>0</v>
      </c>
      <c r="CN52" s="68">
        <v>0</v>
      </c>
      <c r="CO52" s="68">
        <v>0</v>
      </c>
      <c r="CP52" s="68">
        <v>0</v>
      </c>
      <c r="CQ52" s="68">
        <v>0</v>
      </c>
      <c r="CR52" s="69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</row>
    <row r="53" spans="1:120" s="71" customFormat="1" ht="89.25" customHeight="1" x14ac:dyDescent="0.25">
      <c r="A53" s="56"/>
      <c r="B53" s="77" t="s">
        <v>162</v>
      </c>
      <c r="C53" s="77" t="s">
        <v>216</v>
      </c>
      <c r="D53" s="77"/>
      <c r="E53" s="77" t="s">
        <v>167</v>
      </c>
      <c r="F53" s="77" t="s">
        <v>85</v>
      </c>
      <c r="G53" s="58">
        <v>42655</v>
      </c>
      <c r="H53" s="58">
        <v>42736</v>
      </c>
      <c r="I53" s="56" t="s">
        <v>74</v>
      </c>
      <c r="J53" s="58" t="s">
        <v>75</v>
      </c>
      <c r="K53" s="57" t="s">
        <v>165</v>
      </c>
      <c r="L53" s="57" t="s">
        <v>77</v>
      </c>
      <c r="M53" s="57" t="s">
        <v>78</v>
      </c>
      <c r="N53" s="56" t="s">
        <v>79</v>
      </c>
      <c r="O53" s="57" t="s">
        <v>87</v>
      </c>
      <c r="P53" s="89">
        <v>3.0000000000000001E-3</v>
      </c>
      <c r="Q53" s="90" t="s">
        <v>210</v>
      </c>
      <c r="R53" s="90" t="s">
        <v>208</v>
      </c>
      <c r="S53" s="91" t="s">
        <v>204</v>
      </c>
      <c r="T53" s="91" t="s">
        <v>204</v>
      </c>
      <c r="U53" s="91" t="s">
        <v>204</v>
      </c>
      <c r="V53" s="91"/>
      <c r="W53" s="91"/>
      <c r="X53" s="91"/>
      <c r="Y53" s="91"/>
      <c r="Z53" s="91"/>
      <c r="AA53" s="83"/>
      <c r="AB53" s="84" t="s">
        <v>111</v>
      </c>
      <c r="AC53" s="85" t="s">
        <v>188</v>
      </c>
      <c r="AD53" s="77" t="s">
        <v>88</v>
      </c>
      <c r="AE53" s="83" t="s">
        <v>204</v>
      </c>
      <c r="AF53" s="86"/>
      <c r="AG53" s="67">
        <v>0</v>
      </c>
      <c r="AH53" s="67">
        <v>0</v>
      </c>
      <c r="AI53" s="67">
        <v>0</v>
      </c>
      <c r="AJ53" s="67">
        <v>0</v>
      </c>
      <c r="AK53" s="67">
        <v>0</v>
      </c>
      <c r="AL53" s="67">
        <v>1</v>
      </c>
      <c r="AM53" s="67">
        <v>1</v>
      </c>
      <c r="AN53" s="67">
        <v>0</v>
      </c>
      <c r="AO53" s="67">
        <v>0</v>
      </c>
      <c r="AP53" s="67">
        <v>0</v>
      </c>
      <c r="AQ53" s="67">
        <v>0</v>
      </c>
      <c r="AR53" s="67">
        <v>0</v>
      </c>
      <c r="AS53" s="67">
        <v>0</v>
      </c>
      <c r="AT53" s="67">
        <v>0</v>
      </c>
      <c r="AU53" s="67">
        <v>0</v>
      </c>
      <c r="AV53" s="67">
        <v>0</v>
      </c>
      <c r="AW53" s="67">
        <v>1</v>
      </c>
      <c r="AX53" s="67">
        <v>1</v>
      </c>
      <c r="AY53" s="67">
        <v>0</v>
      </c>
      <c r="AZ53" s="67">
        <v>0</v>
      </c>
      <c r="BA53" s="67">
        <v>0</v>
      </c>
      <c r="BB53" s="67">
        <v>0</v>
      </c>
      <c r="BC53" s="67"/>
      <c r="BD53" s="67"/>
      <c r="BE53" s="67"/>
      <c r="BF53" s="67"/>
      <c r="BG53" s="67"/>
      <c r="BH53" s="67"/>
      <c r="BI53" s="67"/>
      <c r="BJ53" s="67"/>
      <c r="BK53" s="67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9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</row>
    <row r="54" spans="1:120" s="71" customFormat="1" ht="72" x14ac:dyDescent="0.25">
      <c r="A54" s="56">
        <v>45</v>
      </c>
      <c r="B54" s="77" t="s">
        <v>162</v>
      </c>
      <c r="C54" s="77" t="s">
        <v>170</v>
      </c>
      <c r="D54" s="77"/>
      <c r="E54" s="77"/>
      <c r="F54" s="77" t="s">
        <v>128</v>
      </c>
      <c r="G54" s="78">
        <v>43258</v>
      </c>
      <c r="H54" s="78">
        <v>43466</v>
      </c>
      <c r="I54" s="79" t="s">
        <v>74</v>
      </c>
      <c r="J54" s="78" t="s">
        <v>75</v>
      </c>
      <c r="K54" s="77" t="s">
        <v>76</v>
      </c>
      <c r="L54" s="77" t="s">
        <v>77</v>
      </c>
      <c r="M54" s="77" t="s">
        <v>78</v>
      </c>
      <c r="N54" s="79" t="s">
        <v>79</v>
      </c>
      <c r="O54" s="77" t="s">
        <v>80</v>
      </c>
      <c r="P54" s="89">
        <v>3.0000000000000001E-3</v>
      </c>
      <c r="Q54" s="90" t="s">
        <v>210</v>
      </c>
      <c r="R54" s="90" t="s">
        <v>208</v>
      </c>
      <c r="S54" s="91" t="s">
        <v>204</v>
      </c>
      <c r="T54" s="91" t="s">
        <v>204</v>
      </c>
      <c r="U54" s="91" t="s">
        <v>204</v>
      </c>
      <c r="V54" s="91"/>
      <c r="W54" s="91"/>
      <c r="X54" s="91"/>
      <c r="Y54" s="91"/>
      <c r="Z54" s="91"/>
      <c r="AA54" s="83" t="s">
        <v>204</v>
      </c>
      <c r="AB54" s="84" t="s">
        <v>111</v>
      </c>
      <c r="AC54" s="85" t="s">
        <v>188</v>
      </c>
      <c r="AD54" s="77" t="s">
        <v>82</v>
      </c>
      <c r="AE54" s="83" t="s">
        <v>204</v>
      </c>
      <c r="AF54" s="86">
        <v>0</v>
      </c>
      <c r="AG54" s="67">
        <v>0</v>
      </c>
      <c r="AH54" s="67">
        <v>0</v>
      </c>
      <c r="AI54" s="67">
        <v>0</v>
      </c>
      <c r="AJ54" s="67">
        <v>0</v>
      </c>
      <c r="AK54" s="67">
        <v>0</v>
      </c>
      <c r="AL54" s="67">
        <v>0</v>
      </c>
      <c r="AM54" s="67">
        <v>0</v>
      </c>
      <c r="AN54" s="67">
        <v>0</v>
      </c>
      <c r="AO54" s="67">
        <v>0</v>
      </c>
      <c r="AP54" s="67">
        <v>0</v>
      </c>
      <c r="AQ54" s="67">
        <v>0</v>
      </c>
      <c r="AR54" s="67">
        <v>0</v>
      </c>
      <c r="AS54" s="67">
        <v>0</v>
      </c>
      <c r="AT54" s="67">
        <v>0</v>
      </c>
      <c r="AU54" s="67">
        <v>0</v>
      </c>
      <c r="AV54" s="67">
        <v>0</v>
      </c>
      <c r="AW54" s="67">
        <v>0</v>
      </c>
      <c r="AX54" s="67"/>
      <c r="AY54" s="67">
        <v>0</v>
      </c>
      <c r="AZ54" s="67">
        <v>0</v>
      </c>
      <c r="BA54" s="67">
        <v>0</v>
      </c>
      <c r="BB54" s="67">
        <v>0</v>
      </c>
      <c r="BC54" s="67">
        <v>0</v>
      </c>
      <c r="BD54" s="67">
        <v>0</v>
      </c>
      <c r="BE54" s="67">
        <v>0</v>
      </c>
      <c r="BF54" s="67">
        <v>0</v>
      </c>
      <c r="BG54" s="67">
        <v>0</v>
      </c>
      <c r="BH54" s="67">
        <v>0</v>
      </c>
      <c r="BI54" s="67">
        <v>0</v>
      </c>
      <c r="BJ54" s="67" t="s">
        <v>205</v>
      </c>
      <c r="BK54" s="67"/>
      <c r="BL54" s="68">
        <v>0</v>
      </c>
      <c r="BM54" s="68">
        <v>0</v>
      </c>
      <c r="BN54" s="68">
        <v>0</v>
      </c>
      <c r="BO54" s="68">
        <v>0</v>
      </c>
      <c r="BP54" s="68">
        <v>0</v>
      </c>
      <c r="BQ54" s="68">
        <v>0</v>
      </c>
      <c r="BR54" s="68">
        <v>0</v>
      </c>
      <c r="BS54" s="68">
        <v>0</v>
      </c>
      <c r="BT54" s="68">
        <v>0</v>
      </c>
      <c r="BU54" s="68">
        <v>0</v>
      </c>
      <c r="BV54" s="68">
        <v>0</v>
      </c>
      <c r="BW54" s="68">
        <v>0</v>
      </c>
      <c r="BX54" s="68">
        <v>0</v>
      </c>
      <c r="BY54" s="68">
        <v>0</v>
      </c>
      <c r="BZ54" s="68">
        <v>0</v>
      </c>
      <c r="CA54" s="68">
        <v>0</v>
      </c>
      <c r="CB54" s="68">
        <v>0</v>
      </c>
      <c r="CC54" s="68">
        <v>0</v>
      </c>
      <c r="CD54" s="68">
        <v>0</v>
      </c>
      <c r="CE54" s="68">
        <v>0</v>
      </c>
      <c r="CF54" s="68">
        <v>0</v>
      </c>
      <c r="CG54" s="68">
        <v>0</v>
      </c>
      <c r="CH54" s="68">
        <v>0</v>
      </c>
      <c r="CI54" s="68">
        <v>0</v>
      </c>
      <c r="CJ54" s="68">
        <v>0</v>
      </c>
      <c r="CK54" s="68">
        <v>0</v>
      </c>
      <c r="CL54" s="68">
        <v>0</v>
      </c>
      <c r="CM54" s="68">
        <v>0</v>
      </c>
      <c r="CN54" s="68">
        <v>0</v>
      </c>
      <c r="CO54" s="68">
        <v>0</v>
      </c>
      <c r="CP54" s="68">
        <v>0</v>
      </c>
      <c r="CQ54" s="68">
        <v>0</v>
      </c>
      <c r="CR54" s="69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</row>
    <row r="55" spans="1:120" s="71" customFormat="1" ht="72" x14ac:dyDescent="0.25">
      <c r="A55" s="56">
        <v>46</v>
      </c>
      <c r="B55" s="77" t="s">
        <v>162</v>
      </c>
      <c r="C55" s="77" t="s">
        <v>170</v>
      </c>
      <c r="D55" s="77"/>
      <c r="E55" s="88"/>
      <c r="F55" s="77" t="s">
        <v>129</v>
      </c>
      <c r="G55" s="78">
        <v>43258</v>
      </c>
      <c r="H55" s="78">
        <v>43466</v>
      </c>
      <c r="I55" s="79" t="s">
        <v>74</v>
      </c>
      <c r="J55" s="78" t="s">
        <v>75</v>
      </c>
      <c r="K55" s="77" t="s">
        <v>76</v>
      </c>
      <c r="L55" s="77" t="s">
        <v>77</v>
      </c>
      <c r="M55" s="77" t="s">
        <v>78</v>
      </c>
      <c r="N55" s="79" t="s">
        <v>79</v>
      </c>
      <c r="O55" s="77" t="s">
        <v>80</v>
      </c>
      <c r="P55" s="89">
        <v>3.0000000000000001E-3</v>
      </c>
      <c r="Q55" s="90" t="s">
        <v>210</v>
      </c>
      <c r="R55" s="90" t="s">
        <v>208</v>
      </c>
      <c r="S55" s="91" t="s">
        <v>204</v>
      </c>
      <c r="T55" s="91" t="s">
        <v>204</v>
      </c>
      <c r="U55" s="91" t="s">
        <v>204</v>
      </c>
      <c r="V55" s="91"/>
      <c r="W55" s="91"/>
      <c r="X55" s="91"/>
      <c r="Y55" s="91"/>
      <c r="Z55" s="91"/>
      <c r="AA55" s="83" t="s">
        <v>204</v>
      </c>
      <c r="AB55" s="84" t="s">
        <v>111</v>
      </c>
      <c r="AC55" s="85" t="s">
        <v>188</v>
      </c>
      <c r="AD55" s="77" t="s">
        <v>82</v>
      </c>
      <c r="AE55" s="83" t="s">
        <v>204</v>
      </c>
      <c r="AF55" s="86">
        <v>0</v>
      </c>
      <c r="AG55" s="67">
        <v>0</v>
      </c>
      <c r="AH55" s="67">
        <v>0</v>
      </c>
      <c r="AI55" s="67">
        <v>0</v>
      </c>
      <c r="AJ55" s="67">
        <v>0</v>
      </c>
      <c r="AK55" s="67">
        <v>0</v>
      </c>
      <c r="AL55" s="67">
        <v>0</v>
      </c>
      <c r="AM55" s="67">
        <v>0</v>
      </c>
      <c r="AN55" s="67">
        <v>0</v>
      </c>
      <c r="AO55" s="67">
        <v>0</v>
      </c>
      <c r="AP55" s="67">
        <v>0</v>
      </c>
      <c r="AQ55" s="67">
        <v>0</v>
      </c>
      <c r="AR55" s="67">
        <v>0</v>
      </c>
      <c r="AS55" s="67">
        <v>0</v>
      </c>
      <c r="AT55" s="67">
        <v>0</v>
      </c>
      <c r="AU55" s="67">
        <v>0</v>
      </c>
      <c r="AV55" s="67">
        <v>0</v>
      </c>
      <c r="AW55" s="67">
        <v>0</v>
      </c>
      <c r="AX55" s="67"/>
      <c r="AY55" s="67">
        <v>0</v>
      </c>
      <c r="AZ55" s="67">
        <v>0</v>
      </c>
      <c r="BA55" s="67">
        <v>0</v>
      </c>
      <c r="BB55" s="67">
        <v>0</v>
      </c>
      <c r="BC55" s="67">
        <v>0</v>
      </c>
      <c r="BD55" s="67">
        <v>0</v>
      </c>
      <c r="BE55" s="67">
        <v>0</v>
      </c>
      <c r="BF55" s="67">
        <v>0</v>
      </c>
      <c r="BG55" s="67">
        <v>0</v>
      </c>
      <c r="BH55" s="67">
        <v>0</v>
      </c>
      <c r="BI55" s="67">
        <v>0</v>
      </c>
      <c r="BJ55" s="67" t="s">
        <v>205</v>
      </c>
      <c r="BK55" s="67"/>
      <c r="BL55" s="68">
        <v>0</v>
      </c>
      <c r="BM55" s="68">
        <v>0</v>
      </c>
      <c r="BN55" s="68">
        <v>0</v>
      </c>
      <c r="BO55" s="68">
        <v>0</v>
      </c>
      <c r="BP55" s="68">
        <v>0</v>
      </c>
      <c r="BQ55" s="68">
        <v>0</v>
      </c>
      <c r="BR55" s="68">
        <v>0</v>
      </c>
      <c r="BS55" s="68">
        <v>0</v>
      </c>
      <c r="BT55" s="68">
        <v>0</v>
      </c>
      <c r="BU55" s="68">
        <v>0</v>
      </c>
      <c r="BV55" s="68">
        <v>0</v>
      </c>
      <c r="BW55" s="68">
        <v>0</v>
      </c>
      <c r="BX55" s="68">
        <v>0</v>
      </c>
      <c r="BY55" s="68">
        <v>0</v>
      </c>
      <c r="BZ55" s="68">
        <v>0</v>
      </c>
      <c r="CA55" s="68">
        <v>0</v>
      </c>
      <c r="CB55" s="68">
        <v>0</v>
      </c>
      <c r="CC55" s="68">
        <v>0</v>
      </c>
      <c r="CD55" s="68">
        <v>0</v>
      </c>
      <c r="CE55" s="68">
        <v>0</v>
      </c>
      <c r="CF55" s="68">
        <v>0</v>
      </c>
      <c r="CG55" s="68">
        <v>0</v>
      </c>
      <c r="CH55" s="68">
        <v>0</v>
      </c>
      <c r="CI55" s="68">
        <v>0</v>
      </c>
      <c r="CJ55" s="68">
        <v>0</v>
      </c>
      <c r="CK55" s="68">
        <v>0</v>
      </c>
      <c r="CL55" s="68">
        <v>0</v>
      </c>
      <c r="CM55" s="68">
        <v>0</v>
      </c>
      <c r="CN55" s="68">
        <v>0</v>
      </c>
      <c r="CO55" s="68">
        <v>0</v>
      </c>
      <c r="CP55" s="68">
        <v>0</v>
      </c>
      <c r="CQ55" s="68">
        <v>0</v>
      </c>
      <c r="CR55" s="69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</row>
    <row r="56" spans="1:120" s="71" customFormat="1" ht="72" x14ac:dyDescent="0.25">
      <c r="A56" s="56">
        <v>47</v>
      </c>
      <c r="B56" s="77" t="s">
        <v>162</v>
      </c>
      <c r="C56" s="77" t="s">
        <v>170</v>
      </c>
      <c r="D56" s="77"/>
      <c r="E56" s="77"/>
      <c r="F56" s="77" t="s">
        <v>130</v>
      </c>
      <c r="G56" s="78">
        <v>43258</v>
      </c>
      <c r="H56" s="78">
        <v>43466</v>
      </c>
      <c r="I56" s="79" t="s">
        <v>74</v>
      </c>
      <c r="J56" s="78" t="s">
        <v>75</v>
      </c>
      <c r="K56" s="77" t="s">
        <v>76</v>
      </c>
      <c r="L56" s="77" t="s">
        <v>77</v>
      </c>
      <c r="M56" s="77" t="s">
        <v>78</v>
      </c>
      <c r="N56" s="79" t="s">
        <v>79</v>
      </c>
      <c r="O56" s="77" t="s">
        <v>80</v>
      </c>
      <c r="P56" s="89">
        <v>3.0000000000000001E-3</v>
      </c>
      <c r="Q56" s="90" t="s">
        <v>210</v>
      </c>
      <c r="R56" s="90" t="s">
        <v>208</v>
      </c>
      <c r="S56" s="91" t="s">
        <v>204</v>
      </c>
      <c r="T56" s="91" t="s">
        <v>204</v>
      </c>
      <c r="U56" s="91" t="s">
        <v>204</v>
      </c>
      <c r="V56" s="91"/>
      <c r="W56" s="91"/>
      <c r="X56" s="91"/>
      <c r="Y56" s="91"/>
      <c r="Z56" s="91"/>
      <c r="AA56" s="83" t="s">
        <v>204</v>
      </c>
      <c r="AB56" s="84" t="s">
        <v>81</v>
      </c>
      <c r="AC56" s="85" t="s">
        <v>200</v>
      </c>
      <c r="AD56" s="77" t="s">
        <v>82</v>
      </c>
      <c r="AE56" s="83" t="s">
        <v>204</v>
      </c>
      <c r="AF56" s="86">
        <v>0</v>
      </c>
      <c r="AG56" s="67">
        <v>0</v>
      </c>
      <c r="AH56" s="67">
        <v>0</v>
      </c>
      <c r="AI56" s="67">
        <v>0</v>
      </c>
      <c r="AJ56" s="67">
        <v>0</v>
      </c>
      <c r="AK56" s="67">
        <v>0</v>
      </c>
      <c r="AL56" s="67">
        <v>0</v>
      </c>
      <c r="AM56" s="67">
        <v>0</v>
      </c>
      <c r="AN56" s="67">
        <v>0</v>
      </c>
      <c r="AO56" s="67">
        <v>0</v>
      </c>
      <c r="AP56" s="67">
        <v>0</v>
      </c>
      <c r="AQ56" s="67">
        <v>0</v>
      </c>
      <c r="AR56" s="67">
        <v>0</v>
      </c>
      <c r="AS56" s="67">
        <v>0</v>
      </c>
      <c r="AT56" s="67">
        <v>0</v>
      </c>
      <c r="AU56" s="67">
        <v>0</v>
      </c>
      <c r="AV56" s="67">
        <v>0</v>
      </c>
      <c r="AW56" s="67">
        <v>0</v>
      </c>
      <c r="AX56" s="67"/>
      <c r="AY56" s="67">
        <v>0</v>
      </c>
      <c r="AZ56" s="67">
        <v>0</v>
      </c>
      <c r="BA56" s="67">
        <v>0</v>
      </c>
      <c r="BB56" s="67">
        <v>0</v>
      </c>
      <c r="BC56" s="67">
        <v>0</v>
      </c>
      <c r="BD56" s="67">
        <v>0</v>
      </c>
      <c r="BE56" s="67">
        <v>0</v>
      </c>
      <c r="BF56" s="67">
        <v>0</v>
      </c>
      <c r="BG56" s="67">
        <v>0</v>
      </c>
      <c r="BH56" s="67">
        <v>0</v>
      </c>
      <c r="BI56" s="67">
        <v>0</v>
      </c>
      <c r="BJ56" s="67" t="s">
        <v>205</v>
      </c>
      <c r="BK56" s="67"/>
      <c r="BL56" s="68">
        <v>0</v>
      </c>
      <c r="BM56" s="68">
        <v>0</v>
      </c>
      <c r="BN56" s="68">
        <v>0</v>
      </c>
      <c r="BO56" s="68">
        <v>0</v>
      </c>
      <c r="BP56" s="68">
        <v>0</v>
      </c>
      <c r="BQ56" s="68">
        <v>0</v>
      </c>
      <c r="BR56" s="68">
        <v>0</v>
      </c>
      <c r="BS56" s="68">
        <v>0</v>
      </c>
      <c r="BT56" s="68">
        <v>0</v>
      </c>
      <c r="BU56" s="68">
        <v>0</v>
      </c>
      <c r="BV56" s="68">
        <v>0</v>
      </c>
      <c r="BW56" s="68">
        <v>0</v>
      </c>
      <c r="BX56" s="68">
        <v>0</v>
      </c>
      <c r="BY56" s="68">
        <v>0</v>
      </c>
      <c r="BZ56" s="68">
        <v>0</v>
      </c>
      <c r="CA56" s="68">
        <v>0</v>
      </c>
      <c r="CB56" s="68">
        <v>0</v>
      </c>
      <c r="CC56" s="68">
        <v>0</v>
      </c>
      <c r="CD56" s="68">
        <v>0</v>
      </c>
      <c r="CE56" s="68">
        <v>0</v>
      </c>
      <c r="CF56" s="68">
        <v>0</v>
      </c>
      <c r="CG56" s="68">
        <v>0</v>
      </c>
      <c r="CH56" s="68">
        <v>0</v>
      </c>
      <c r="CI56" s="68">
        <v>0</v>
      </c>
      <c r="CJ56" s="68">
        <v>0</v>
      </c>
      <c r="CK56" s="68">
        <v>0</v>
      </c>
      <c r="CL56" s="68">
        <v>0</v>
      </c>
      <c r="CM56" s="68">
        <v>0</v>
      </c>
      <c r="CN56" s="68">
        <v>0</v>
      </c>
      <c r="CO56" s="68">
        <v>0</v>
      </c>
      <c r="CP56" s="68">
        <v>0</v>
      </c>
      <c r="CQ56" s="68">
        <v>0</v>
      </c>
      <c r="CR56" s="69"/>
      <c r="CS56" s="70"/>
      <c r="CT56" s="70"/>
      <c r="CU56" s="70"/>
      <c r="CV56" s="70"/>
      <c r="CW56" s="70"/>
      <c r="CX56" s="70"/>
      <c r="CY56" s="70"/>
      <c r="CZ56" s="70"/>
      <c r="DA56" s="70"/>
      <c r="DB56" s="70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70"/>
    </row>
    <row r="57" spans="1:120" s="71" customFormat="1" ht="72" x14ac:dyDescent="0.25">
      <c r="A57" s="56">
        <v>48</v>
      </c>
      <c r="B57" s="77" t="s">
        <v>162</v>
      </c>
      <c r="C57" s="77" t="s">
        <v>170</v>
      </c>
      <c r="D57" s="77"/>
      <c r="E57" s="77"/>
      <c r="F57" s="77" t="s">
        <v>131</v>
      </c>
      <c r="G57" s="78">
        <v>43258</v>
      </c>
      <c r="H57" s="78">
        <v>43466</v>
      </c>
      <c r="I57" s="79" t="s">
        <v>74</v>
      </c>
      <c r="J57" s="78" t="s">
        <v>75</v>
      </c>
      <c r="K57" s="77" t="s">
        <v>76</v>
      </c>
      <c r="L57" s="77" t="s">
        <v>77</v>
      </c>
      <c r="M57" s="77" t="s">
        <v>78</v>
      </c>
      <c r="N57" s="79" t="s">
        <v>79</v>
      </c>
      <c r="O57" s="77" t="s">
        <v>80</v>
      </c>
      <c r="P57" s="89">
        <v>3.0000000000000001E-3</v>
      </c>
      <c r="Q57" s="90" t="s">
        <v>210</v>
      </c>
      <c r="R57" s="90" t="s">
        <v>208</v>
      </c>
      <c r="S57" s="91" t="s">
        <v>204</v>
      </c>
      <c r="T57" s="91" t="s">
        <v>204</v>
      </c>
      <c r="U57" s="91" t="s">
        <v>204</v>
      </c>
      <c r="V57" s="91"/>
      <c r="W57" s="91"/>
      <c r="X57" s="91"/>
      <c r="Y57" s="91"/>
      <c r="Z57" s="91"/>
      <c r="AA57" s="83" t="s">
        <v>204</v>
      </c>
      <c r="AB57" s="84" t="s">
        <v>81</v>
      </c>
      <c r="AC57" s="85" t="s">
        <v>200</v>
      </c>
      <c r="AD57" s="77" t="s">
        <v>82</v>
      </c>
      <c r="AE57" s="83" t="s">
        <v>204</v>
      </c>
      <c r="AF57" s="86">
        <v>0</v>
      </c>
      <c r="AG57" s="67">
        <v>0</v>
      </c>
      <c r="AH57" s="67">
        <v>0</v>
      </c>
      <c r="AI57" s="67">
        <v>0</v>
      </c>
      <c r="AJ57" s="67">
        <v>0</v>
      </c>
      <c r="AK57" s="67">
        <v>0</v>
      </c>
      <c r="AL57" s="67">
        <v>0</v>
      </c>
      <c r="AM57" s="67">
        <v>0</v>
      </c>
      <c r="AN57" s="67">
        <v>0</v>
      </c>
      <c r="AO57" s="67">
        <v>0</v>
      </c>
      <c r="AP57" s="67">
        <v>0</v>
      </c>
      <c r="AQ57" s="67">
        <v>0</v>
      </c>
      <c r="AR57" s="67">
        <v>0</v>
      </c>
      <c r="AS57" s="67">
        <v>0</v>
      </c>
      <c r="AT57" s="67">
        <v>0</v>
      </c>
      <c r="AU57" s="67">
        <v>0</v>
      </c>
      <c r="AV57" s="67">
        <v>0</v>
      </c>
      <c r="AW57" s="67">
        <v>0</v>
      </c>
      <c r="AX57" s="67"/>
      <c r="AY57" s="67">
        <v>0</v>
      </c>
      <c r="AZ57" s="67">
        <v>0</v>
      </c>
      <c r="BA57" s="67">
        <v>0</v>
      </c>
      <c r="BB57" s="67">
        <v>0</v>
      </c>
      <c r="BC57" s="67">
        <v>0</v>
      </c>
      <c r="BD57" s="67">
        <v>0</v>
      </c>
      <c r="BE57" s="67">
        <v>0</v>
      </c>
      <c r="BF57" s="67">
        <v>0</v>
      </c>
      <c r="BG57" s="67">
        <v>0</v>
      </c>
      <c r="BH57" s="67">
        <v>0</v>
      </c>
      <c r="BI57" s="67">
        <v>0</v>
      </c>
      <c r="BJ57" s="67" t="s">
        <v>205</v>
      </c>
      <c r="BK57" s="67"/>
      <c r="BL57" s="68">
        <v>0</v>
      </c>
      <c r="BM57" s="68">
        <v>0</v>
      </c>
      <c r="BN57" s="68">
        <v>0</v>
      </c>
      <c r="BO57" s="68">
        <v>0</v>
      </c>
      <c r="BP57" s="68">
        <v>0</v>
      </c>
      <c r="BQ57" s="68">
        <v>0</v>
      </c>
      <c r="BR57" s="68">
        <v>0</v>
      </c>
      <c r="BS57" s="68">
        <v>0</v>
      </c>
      <c r="BT57" s="68">
        <v>0</v>
      </c>
      <c r="BU57" s="68">
        <v>0</v>
      </c>
      <c r="BV57" s="68">
        <v>0</v>
      </c>
      <c r="BW57" s="68">
        <v>0</v>
      </c>
      <c r="BX57" s="68">
        <v>0</v>
      </c>
      <c r="BY57" s="68">
        <v>0</v>
      </c>
      <c r="BZ57" s="68">
        <v>0</v>
      </c>
      <c r="CA57" s="68">
        <v>0</v>
      </c>
      <c r="CB57" s="68">
        <v>0</v>
      </c>
      <c r="CC57" s="68">
        <v>0</v>
      </c>
      <c r="CD57" s="68">
        <v>0</v>
      </c>
      <c r="CE57" s="68">
        <v>0</v>
      </c>
      <c r="CF57" s="68">
        <v>0</v>
      </c>
      <c r="CG57" s="68">
        <v>0</v>
      </c>
      <c r="CH57" s="68">
        <v>0</v>
      </c>
      <c r="CI57" s="68">
        <v>0</v>
      </c>
      <c r="CJ57" s="68">
        <v>0</v>
      </c>
      <c r="CK57" s="68">
        <v>0</v>
      </c>
      <c r="CL57" s="68">
        <v>0</v>
      </c>
      <c r="CM57" s="68">
        <v>0</v>
      </c>
      <c r="CN57" s="68">
        <v>0</v>
      </c>
      <c r="CO57" s="68">
        <v>0</v>
      </c>
      <c r="CP57" s="68">
        <v>0</v>
      </c>
      <c r="CQ57" s="68">
        <v>0</v>
      </c>
      <c r="CR57" s="69"/>
      <c r="CS57" s="70"/>
      <c r="CT57" s="70"/>
      <c r="CU57" s="70"/>
      <c r="CV57" s="70"/>
      <c r="CW57" s="70"/>
      <c r="CX57" s="70"/>
      <c r="CY57" s="70"/>
      <c r="CZ57" s="70"/>
      <c r="DA57" s="70"/>
      <c r="DB57" s="70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70"/>
    </row>
    <row r="58" spans="1:120" s="71" customFormat="1" ht="72" x14ac:dyDescent="0.25">
      <c r="A58" s="56">
        <v>49</v>
      </c>
      <c r="B58" s="77" t="s">
        <v>162</v>
      </c>
      <c r="C58" s="77" t="s">
        <v>170</v>
      </c>
      <c r="D58" s="77"/>
      <c r="E58" s="77"/>
      <c r="F58" s="77" t="s">
        <v>132</v>
      </c>
      <c r="G58" s="78">
        <v>43258</v>
      </c>
      <c r="H58" s="78">
        <v>43466</v>
      </c>
      <c r="I58" s="79" t="s">
        <v>74</v>
      </c>
      <c r="J58" s="78" t="s">
        <v>75</v>
      </c>
      <c r="K58" s="77" t="s">
        <v>76</v>
      </c>
      <c r="L58" s="77" t="s">
        <v>77</v>
      </c>
      <c r="M58" s="77" t="s">
        <v>78</v>
      </c>
      <c r="N58" s="79" t="s">
        <v>79</v>
      </c>
      <c r="O58" s="77" t="s">
        <v>80</v>
      </c>
      <c r="P58" s="89">
        <v>3.0000000000000001E-3</v>
      </c>
      <c r="Q58" s="90" t="s">
        <v>210</v>
      </c>
      <c r="R58" s="90" t="s">
        <v>208</v>
      </c>
      <c r="S58" s="91" t="s">
        <v>204</v>
      </c>
      <c r="T58" s="91" t="s">
        <v>204</v>
      </c>
      <c r="U58" s="91" t="s">
        <v>204</v>
      </c>
      <c r="V58" s="91"/>
      <c r="W58" s="91"/>
      <c r="X58" s="91"/>
      <c r="Y58" s="91"/>
      <c r="Z58" s="91"/>
      <c r="AA58" s="83" t="s">
        <v>204</v>
      </c>
      <c r="AB58" s="84" t="s">
        <v>81</v>
      </c>
      <c r="AC58" s="85" t="s">
        <v>200</v>
      </c>
      <c r="AD58" s="77" t="s">
        <v>82</v>
      </c>
      <c r="AE58" s="83" t="s">
        <v>204</v>
      </c>
      <c r="AF58" s="86">
        <v>0</v>
      </c>
      <c r="AG58" s="67">
        <v>0</v>
      </c>
      <c r="AH58" s="67">
        <v>0</v>
      </c>
      <c r="AI58" s="67">
        <v>0</v>
      </c>
      <c r="AJ58" s="67">
        <v>0</v>
      </c>
      <c r="AK58" s="67">
        <v>0</v>
      </c>
      <c r="AL58" s="67">
        <f>187/1000</f>
        <v>0.187</v>
      </c>
      <c r="AM58" s="67">
        <v>0</v>
      </c>
      <c r="AN58" s="67">
        <v>0</v>
      </c>
      <c r="AO58" s="67">
        <v>0</v>
      </c>
      <c r="AP58" s="67">
        <v>0</v>
      </c>
      <c r="AQ58" s="67">
        <v>0</v>
      </c>
      <c r="AR58" s="67">
        <v>0</v>
      </c>
      <c r="AS58" s="67">
        <v>0</v>
      </c>
      <c r="AT58" s="67">
        <v>0</v>
      </c>
      <c r="AU58" s="67">
        <v>0</v>
      </c>
      <c r="AV58" s="67">
        <v>1</v>
      </c>
      <c r="AW58" s="67">
        <v>1</v>
      </c>
      <c r="AX58" s="67"/>
      <c r="AY58" s="67">
        <v>0</v>
      </c>
      <c r="AZ58" s="67">
        <v>0</v>
      </c>
      <c r="BA58" s="67">
        <v>0</v>
      </c>
      <c r="BB58" s="67">
        <v>0</v>
      </c>
      <c r="BC58" s="67">
        <v>0</v>
      </c>
      <c r="BD58" s="67">
        <v>0</v>
      </c>
      <c r="BE58" s="67">
        <v>0</v>
      </c>
      <c r="BF58" s="67">
        <v>0</v>
      </c>
      <c r="BG58" s="67">
        <v>0</v>
      </c>
      <c r="BH58" s="67">
        <v>0</v>
      </c>
      <c r="BI58" s="67">
        <v>0</v>
      </c>
      <c r="BJ58" s="67" t="s">
        <v>205</v>
      </c>
      <c r="BK58" s="67"/>
      <c r="BL58" s="68">
        <v>0</v>
      </c>
      <c r="BM58" s="68">
        <v>0</v>
      </c>
      <c r="BN58" s="68">
        <v>0</v>
      </c>
      <c r="BO58" s="68">
        <v>0</v>
      </c>
      <c r="BP58" s="68">
        <v>0</v>
      </c>
      <c r="BQ58" s="68">
        <v>0</v>
      </c>
      <c r="BR58" s="68">
        <v>0</v>
      </c>
      <c r="BS58" s="68">
        <v>0</v>
      </c>
      <c r="BT58" s="68">
        <v>0</v>
      </c>
      <c r="BU58" s="68">
        <v>0</v>
      </c>
      <c r="BV58" s="68">
        <v>0</v>
      </c>
      <c r="BW58" s="68">
        <v>0</v>
      </c>
      <c r="BX58" s="68">
        <v>0</v>
      </c>
      <c r="BY58" s="68">
        <v>0</v>
      </c>
      <c r="BZ58" s="68">
        <v>0</v>
      </c>
      <c r="CA58" s="68">
        <v>0</v>
      </c>
      <c r="CB58" s="68">
        <v>0</v>
      </c>
      <c r="CC58" s="68">
        <v>0</v>
      </c>
      <c r="CD58" s="68">
        <v>0</v>
      </c>
      <c r="CE58" s="68">
        <v>0</v>
      </c>
      <c r="CF58" s="68">
        <v>0</v>
      </c>
      <c r="CG58" s="68">
        <v>0</v>
      </c>
      <c r="CH58" s="68">
        <v>0</v>
      </c>
      <c r="CI58" s="68">
        <v>0</v>
      </c>
      <c r="CJ58" s="68">
        <v>0</v>
      </c>
      <c r="CK58" s="68">
        <v>0</v>
      </c>
      <c r="CL58" s="68">
        <v>0</v>
      </c>
      <c r="CM58" s="68">
        <v>0</v>
      </c>
      <c r="CN58" s="68">
        <v>0</v>
      </c>
      <c r="CO58" s="68">
        <v>0</v>
      </c>
      <c r="CP58" s="68">
        <v>0</v>
      </c>
      <c r="CQ58" s="68">
        <v>0</v>
      </c>
      <c r="CR58" s="69"/>
    </row>
    <row r="59" spans="1:120" s="71" customFormat="1" ht="72" x14ac:dyDescent="0.25">
      <c r="A59" s="56">
        <v>50</v>
      </c>
      <c r="B59" s="77" t="s">
        <v>162</v>
      </c>
      <c r="C59" s="77" t="s">
        <v>170</v>
      </c>
      <c r="D59" s="77"/>
      <c r="E59" s="77"/>
      <c r="F59" s="77" t="s">
        <v>133</v>
      </c>
      <c r="G59" s="78">
        <v>43258</v>
      </c>
      <c r="H59" s="78">
        <v>43466</v>
      </c>
      <c r="I59" s="79" t="s">
        <v>74</v>
      </c>
      <c r="J59" s="78" t="s">
        <v>75</v>
      </c>
      <c r="K59" s="77" t="s">
        <v>76</v>
      </c>
      <c r="L59" s="77" t="s">
        <v>77</v>
      </c>
      <c r="M59" s="77" t="s">
        <v>78</v>
      </c>
      <c r="N59" s="79" t="s">
        <v>79</v>
      </c>
      <c r="O59" s="77" t="s">
        <v>80</v>
      </c>
      <c r="P59" s="89">
        <v>3.0000000000000001E-3</v>
      </c>
      <c r="Q59" s="90" t="s">
        <v>210</v>
      </c>
      <c r="R59" s="90" t="s">
        <v>208</v>
      </c>
      <c r="S59" s="91" t="s">
        <v>204</v>
      </c>
      <c r="T59" s="91" t="s">
        <v>204</v>
      </c>
      <c r="U59" s="91" t="s">
        <v>204</v>
      </c>
      <c r="V59" s="91"/>
      <c r="W59" s="91"/>
      <c r="X59" s="91"/>
      <c r="Y59" s="91"/>
      <c r="Z59" s="91"/>
      <c r="AA59" s="83" t="s">
        <v>204</v>
      </c>
      <c r="AB59" s="84" t="s">
        <v>81</v>
      </c>
      <c r="AC59" s="85" t="s">
        <v>200</v>
      </c>
      <c r="AD59" s="77" t="s">
        <v>82</v>
      </c>
      <c r="AE59" s="83" t="s">
        <v>204</v>
      </c>
      <c r="AF59" s="86">
        <v>0</v>
      </c>
      <c r="AG59" s="67">
        <v>0</v>
      </c>
      <c r="AH59" s="67">
        <v>0</v>
      </c>
      <c r="AI59" s="67">
        <v>0</v>
      </c>
      <c r="AJ59" s="67">
        <v>0</v>
      </c>
      <c r="AK59" s="67">
        <v>0</v>
      </c>
      <c r="AL59" s="67">
        <v>0</v>
      </c>
      <c r="AM59" s="67">
        <v>0</v>
      </c>
      <c r="AN59" s="67">
        <v>0</v>
      </c>
      <c r="AO59" s="67">
        <v>0</v>
      </c>
      <c r="AP59" s="67">
        <v>0</v>
      </c>
      <c r="AQ59" s="67">
        <v>0</v>
      </c>
      <c r="AR59" s="67">
        <v>0</v>
      </c>
      <c r="AS59" s="67">
        <v>0</v>
      </c>
      <c r="AT59" s="67">
        <v>0</v>
      </c>
      <c r="AU59" s="67">
        <v>0</v>
      </c>
      <c r="AV59" s="67">
        <v>0</v>
      </c>
      <c r="AW59" s="67">
        <v>0</v>
      </c>
      <c r="AX59" s="67"/>
      <c r="AY59" s="67">
        <v>0</v>
      </c>
      <c r="AZ59" s="67">
        <v>0</v>
      </c>
      <c r="BA59" s="67">
        <v>0</v>
      </c>
      <c r="BB59" s="67">
        <v>0</v>
      </c>
      <c r="BC59" s="67">
        <v>0</v>
      </c>
      <c r="BD59" s="67">
        <v>0</v>
      </c>
      <c r="BE59" s="67">
        <v>0</v>
      </c>
      <c r="BF59" s="67">
        <v>0</v>
      </c>
      <c r="BG59" s="67">
        <v>0</v>
      </c>
      <c r="BH59" s="67">
        <v>0</v>
      </c>
      <c r="BI59" s="67">
        <v>0</v>
      </c>
      <c r="BJ59" s="67" t="s">
        <v>205</v>
      </c>
      <c r="BK59" s="67"/>
      <c r="BL59" s="68">
        <v>0</v>
      </c>
      <c r="BM59" s="68">
        <v>0</v>
      </c>
      <c r="BN59" s="68">
        <v>0</v>
      </c>
      <c r="BO59" s="68">
        <v>0</v>
      </c>
      <c r="BP59" s="68">
        <v>0</v>
      </c>
      <c r="BQ59" s="68">
        <v>0</v>
      </c>
      <c r="BR59" s="68">
        <v>0</v>
      </c>
      <c r="BS59" s="68">
        <v>0</v>
      </c>
      <c r="BT59" s="68">
        <v>0</v>
      </c>
      <c r="BU59" s="68">
        <v>0</v>
      </c>
      <c r="BV59" s="68">
        <v>0</v>
      </c>
      <c r="BW59" s="68">
        <v>0</v>
      </c>
      <c r="BX59" s="68">
        <v>0</v>
      </c>
      <c r="BY59" s="68">
        <v>0</v>
      </c>
      <c r="BZ59" s="68">
        <v>0</v>
      </c>
      <c r="CA59" s="68">
        <v>0</v>
      </c>
      <c r="CB59" s="68">
        <v>0</v>
      </c>
      <c r="CC59" s="68">
        <v>0</v>
      </c>
      <c r="CD59" s="68">
        <v>0</v>
      </c>
      <c r="CE59" s="68">
        <v>0</v>
      </c>
      <c r="CF59" s="68">
        <v>0</v>
      </c>
      <c r="CG59" s="68">
        <v>0</v>
      </c>
      <c r="CH59" s="68">
        <v>0</v>
      </c>
      <c r="CI59" s="68">
        <v>0</v>
      </c>
      <c r="CJ59" s="68">
        <v>0</v>
      </c>
      <c r="CK59" s="68">
        <v>0</v>
      </c>
      <c r="CL59" s="68">
        <v>0</v>
      </c>
      <c r="CM59" s="68">
        <v>0</v>
      </c>
      <c r="CN59" s="68">
        <v>0</v>
      </c>
      <c r="CO59" s="68">
        <v>0</v>
      </c>
      <c r="CP59" s="68">
        <v>0</v>
      </c>
      <c r="CQ59" s="68">
        <v>0</v>
      </c>
      <c r="CR59" s="69"/>
    </row>
    <row r="60" spans="1:120" s="71" customFormat="1" ht="120" x14ac:dyDescent="0.25">
      <c r="A60" s="56">
        <v>51</v>
      </c>
      <c r="B60" s="77" t="s">
        <v>162</v>
      </c>
      <c r="C60" s="77" t="s">
        <v>170</v>
      </c>
      <c r="D60" s="77"/>
      <c r="E60" s="77"/>
      <c r="F60" s="77" t="s">
        <v>134</v>
      </c>
      <c r="G60" s="78">
        <v>43258</v>
      </c>
      <c r="H60" s="78">
        <v>43466</v>
      </c>
      <c r="I60" s="79" t="s">
        <v>74</v>
      </c>
      <c r="J60" s="78" t="s">
        <v>75</v>
      </c>
      <c r="K60" s="77" t="s">
        <v>76</v>
      </c>
      <c r="L60" s="77" t="s">
        <v>77</v>
      </c>
      <c r="M60" s="77" t="s">
        <v>78</v>
      </c>
      <c r="N60" s="79" t="s">
        <v>79</v>
      </c>
      <c r="O60" s="77" t="s">
        <v>80</v>
      </c>
      <c r="P60" s="89">
        <v>3.0000000000000001E-3</v>
      </c>
      <c r="Q60" s="90" t="s">
        <v>210</v>
      </c>
      <c r="R60" s="90" t="s">
        <v>208</v>
      </c>
      <c r="S60" s="91" t="s">
        <v>204</v>
      </c>
      <c r="T60" s="91" t="s">
        <v>204</v>
      </c>
      <c r="U60" s="91" t="s">
        <v>204</v>
      </c>
      <c r="V60" s="91"/>
      <c r="W60" s="91"/>
      <c r="X60" s="91"/>
      <c r="Y60" s="91"/>
      <c r="Z60" s="91"/>
      <c r="AA60" s="83" t="s">
        <v>204</v>
      </c>
      <c r="AB60" s="84" t="s">
        <v>81</v>
      </c>
      <c r="AC60" s="85" t="s">
        <v>200</v>
      </c>
      <c r="AD60" s="77" t="s">
        <v>82</v>
      </c>
      <c r="AE60" s="83" t="s">
        <v>204</v>
      </c>
      <c r="AF60" s="86">
        <v>0</v>
      </c>
      <c r="AG60" s="67">
        <v>0</v>
      </c>
      <c r="AH60" s="67">
        <v>0</v>
      </c>
      <c r="AI60" s="67">
        <v>0</v>
      </c>
      <c r="AJ60" s="67">
        <v>0</v>
      </c>
      <c r="AK60" s="67">
        <v>0</v>
      </c>
      <c r="AL60" s="67">
        <v>0</v>
      </c>
      <c r="AM60" s="67">
        <v>0</v>
      </c>
      <c r="AN60" s="67">
        <v>0</v>
      </c>
      <c r="AO60" s="67">
        <v>0</v>
      </c>
      <c r="AP60" s="67">
        <v>0</v>
      </c>
      <c r="AQ60" s="67">
        <v>0</v>
      </c>
      <c r="AR60" s="67">
        <v>0</v>
      </c>
      <c r="AS60" s="67">
        <v>0</v>
      </c>
      <c r="AT60" s="67">
        <v>0</v>
      </c>
      <c r="AU60" s="67">
        <v>0</v>
      </c>
      <c r="AV60" s="67">
        <v>0</v>
      </c>
      <c r="AW60" s="67">
        <v>0</v>
      </c>
      <c r="AX60" s="67"/>
      <c r="AY60" s="67">
        <v>0</v>
      </c>
      <c r="AZ60" s="67">
        <v>0</v>
      </c>
      <c r="BA60" s="67">
        <v>0</v>
      </c>
      <c r="BB60" s="67">
        <v>0</v>
      </c>
      <c r="BC60" s="67">
        <v>0</v>
      </c>
      <c r="BD60" s="67">
        <v>0</v>
      </c>
      <c r="BE60" s="67">
        <v>0</v>
      </c>
      <c r="BF60" s="67">
        <v>0</v>
      </c>
      <c r="BG60" s="67">
        <v>0</v>
      </c>
      <c r="BH60" s="67">
        <v>0</v>
      </c>
      <c r="BI60" s="67">
        <v>0</v>
      </c>
      <c r="BJ60" s="67" t="s">
        <v>205</v>
      </c>
      <c r="BK60" s="67"/>
      <c r="BL60" s="68">
        <v>0</v>
      </c>
      <c r="BM60" s="68">
        <v>0</v>
      </c>
      <c r="BN60" s="68">
        <v>0</v>
      </c>
      <c r="BO60" s="68">
        <v>0</v>
      </c>
      <c r="BP60" s="68">
        <v>0</v>
      </c>
      <c r="BQ60" s="68">
        <v>0</v>
      </c>
      <c r="BR60" s="68">
        <v>0</v>
      </c>
      <c r="BS60" s="68">
        <v>0</v>
      </c>
      <c r="BT60" s="68">
        <v>0</v>
      </c>
      <c r="BU60" s="68">
        <v>0</v>
      </c>
      <c r="BV60" s="68">
        <v>0</v>
      </c>
      <c r="BW60" s="68">
        <v>0</v>
      </c>
      <c r="BX60" s="68">
        <v>0</v>
      </c>
      <c r="BY60" s="68">
        <v>0</v>
      </c>
      <c r="BZ60" s="68">
        <v>0</v>
      </c>
      <c r="CA60" s="68">
        <v>0</v>
      </c>
      <c r="CB60" s="68">
        <v>0</v>
      </c>
      <c r="CC60" s="68">
        <v>0</v>
      </c>
      <c r="CD60" s="68">
        <v>0</v>
      </c>
      <c r="CE60" s="68">
        <v>0</v>
      </c>
      <c r="CF60" s="68">
        <v>0</v>
      </c>
      <c r="CG60" s="68">
        <v>0</v>
      </c>
      <c r="CH60" s="68">
        <v>0</v>
      </c>
      <c r="CI60" s="68">
        <v>0</v>
      </c>
      <c r="CJ60" s="68">
        <v>0</v>
      </c>
      <c r="CK60" s="68">
        <v>0</v>
      </c>
      <c r="CL60" s="68">
        <v>0</v>
      </c>
      <c r="CM60" s="68">
        <v>0</v>
      </c>
      <c r="CN60" s="68">
        <v>0</v>
      </c>
      <c r="CO60" s="68">
        <v>0</v>
      </c>
      <c r="CP60" s="68">
        <v>0</v>
      </c>
      <c r="CQ60" s="68">
        <v>0</v>
      </c>
      <c r="CR60" s="69"/>
    </row>
    <row r="61" spans="1:120" s="71" customFormat="1" ht="72" x14ac:dyDescent="0.25">
      <c r="A61" s="56">
        <v>52</v>
      </c>
      <c r="B61" s="77" t="s">
        <v>162</v>
      </c>
      <c r="C61" s="77" t="s">
        <v>170</v>
      </c>
      <c r="D61" s="77"/>
      <c r="E61" s="77"/>
      <c r="F61" s="77" t="s">
        <v>135</v>
      </c>
      <c r="G61" s="78">
        <v>43258</v>
      </c>
      <c r="H61" s="78">
        <v>43466</v>
      </c>
      <c r="I61" s="79" t="s">
        <v>74</v>
      </c>
      <c r="J61" s="78" t="s">
        <v>75</v>
      </c>
      <c r="K61" s="77" t="s">
        <v>76</v>
      </c>
      <c r="L61" s="77" t="s">
        <v>77</v>
      </c>
      <c r="M61" s="77" t="s">
        <v>78</v>
      </c>
      <c r="N61" s="79" t="s">
        <v>79</v>
      </c>
      <c r="O61" s="77" t="s">
        <v>80</v>
      </c>
      <c r="P61" s="89">
        <v>3.0000000000000001E-3</v>
      </c>
      <c r="Q61" s="90" t="s">
        <v>210</v>
      </c>
      <c r="R61" s="90" t="s">
        <v>208</v>
      </c>
      <c r="S61" s="91" t="s">
        <v>204</v>
      </c>
      <c r="T61" s="91" t="s">
        <v>204</v>
      </c>
      <c r="U61" s="91" t="s">
        <v>204</v>
      </c>
      <c r="V61" s="91"/>
      <c r="W61" s="91"/>
      <c r="X61" s="91"/>
      <c r="Y61" s="91"/>
      <c r="Z61" s="91"/>
      <c r="AA61" s="83" t="s">
        <v>204</v>
      </c>
      <c r="AB61" s="84" t="s">
        <v>81</v>
      </c>
      <c r="AC61" s="85" t="s">
        <v>200</v>
      </c>
      <c r="AD61" s="77" t="s">
        <v>82</v>
      </c>
      <c r="AE61" s="83" t="s">
        <v>204</v>
      </c>
      <c r="AF61" s="86">
        <v>0</v>
      </c>
      <c r="AG61" s="67">
        <v>0</v>
      </c>
      <c r="AH61" s="67">
        <v>0</v>
      </c>
      <c r="AI61" s="67">
        <v>0</v>
      </c>
      <c r="AJ61" s="67">
        <v>0.156</v>
      </c>
      <c r="AK61" s="67">
        <v>1</v>
      </c>
      <c r="AL61" s="87">
        <f>894/1000</f>
        <v>0.89400000000000002</v>
      </c>
      <c r="AM61" s="67">
        <v>0</v>
      </c>
      <c r="AN61" s="67">
        <v>0</v>
      </c>
      <c r="AO61" s="67">
        <v>0</v>
      </c>
      <c r="AP61" s="67">
        <v>0</v>
      </c>
      <c r="AQ61" s="67">
        <v>0</v>
      </c>
      <c r="AR61" s="67">
        <v>0</v>
      </c>
      <c r="AS61" s="67">
        <v>0</v>
      </c>
      <c r="AT61" s="67">
        <v>0</v>
      </c>
      <c r="AU61" s="67">
        <v>4</v>
      </c>
      <c r="AV61" s="67">
        <v>12</v>
      </c>
      <c r="AW61" s="67">
        <v>11</v>
      </c>
      <c r="AX61" s="67"/>
      <c r="AY61" s="67">
        <v>0</v>
      </c>
      <c r="AZ61" s="67">
        <v>0</v>
      </c>
      <c r="BA61" s="67">
        <v>0</v>
      </c>
      <c r="BB61" s="67">
        <v>0</v>
      </c>
      <c r="BC61" s="67">
        <v>0</v>
      </c>
      <c r="BD61" s="67">
        <v>0</v>
      </c>
      <c r="BE61" s="67">
        <v>0</v>
      </c>
      <c r="BF61" s="67">
        <v>0</v>
      </c>
      <c r="BG61" s="67">
        <v>0</v>
      </c>
      <c r="BH61" s="67">
        <v>0</v>
      </c>
      <c r="BI61" s="67">
        <v>0</v>
      </c>
      <c r="BJ61" s="67" t="s">
        <v>205</v>
      </c>
      <c r="BK61" s="67"/>
      <c r="BL61" s="68">
        <v>0</v>
      </c>
      <c r="BM61" s="68">
        <v>0</v>
      </c>
      <c r="BN61" s="68">
        <v>0</v>
      </c>
      <c r="BO61" s="68">
        <v>0</v>
      </c>
      <c r="BP61" s="68">
        <v>0</v>
      </c>
      <c r="BQ61" s="68">
        <v>0</v>
      </c>
      <c r="BR61" s="68">
        <v>0</v>
      </c>
      <c r="BS61" s="68">
        <v>0</v>
      </c>
      <c r="BT61" s="68">
        <v>0</v>
      </c>
      <c r="BU61" s="68">
        <v>0</v>
      </c>
      <c r="BV61" s="68">
        <v>0</v>
      </c>
      <c r="BW61" s="68">
        <v>0</v>
      </c>
      <c r="BX61" s="68">
        <v>0</v>
      </c>
      <c r="BY61" s="68">
        <v>0</v>
      </c>
      <c r="BZ61" s="68">
        <v>0</v>
      </c>
      <c r="CA61" s="68">
        <v>0</v>
      </c>
      <c r="CB61" s="68">
        <v>0</v>
      </c>
      <c r="CC61" s="68">
        <v>0</v>
      </c>
      <c r="CD61" s="68">
        <v>0</v>
      </c>
      <c r="CE61" s="68">
        <v>0</v>
      </c>
      <c r="CF61" s="68">
        <v>0</v>
      </c>
      <c r="CG61" s="68">
        <v>0</v>
      </c>
      <c r="CH61" s="68">
        <v>0</v>
      </c>
      <c r="CI61" s="68">
        <v>0</v>
      </c>
      <c r="CJ61" s="68">
        <v>0</v>
      </c>
      <c r="CK61" s="68">
        <v>0</v>
      </c>
      <c r="CL61" s="68">
        <v>0</v>
      </c>
      <c r="CM61" s="68">
        <v>0</v>
      </c>
      <c r="CN61" s="68">
        <v>0</v>
      </c>
      <c r="CO61" s="68">
        <v>0</v>
      </c>
      <c r="CP61" s="68">
        <v>0</v>
      </c>
      <c r="CQ61" s="68">
        <v>0</v>
      </c>
      <c r="CR61" s="69"/>
    </row>
    <row r="62" spans="1:120" s="71" customFormat="1" ht="72" x14ac:dyDescent="0.25">
      <c r="A62" s="56">
        <v>53</v>
      </c>
      <c r="B62" s="77" t="s">
        <v>138</v>
      </c>
      <c r="C62" s="77" t="s">
        <v>139</v>
      </c>
      <c r="D62" s="77" t="s">
        <v>218</v>
      </c>
      <c r="E62" s="77"/>
      <c r="F62" s="77" t="s">
        <v>128</v>
      </c>
      <c r="G62" s="78">
        <v>42485</v>
      </c>
      <c r="H62" s="78">
        <v>42736</v>
      </c>
      <c r="I62" s="79" t="s">
        <v>74</v>
      </c>
      <c r="J62" s="78" t="s">
        <v>75</v>
      </c>
      <c r="K62" s="77" t="s">
        <v>93</v>
      </c>
      <c r="L62" s="77" t="s">
        <v>77</v>
      </c>
      <c r="M62" s="77" t="s">
        <v>78</v>
      </c>
      <c r="N62" s="79" t="s">
        <v>79</v>
      </c>
      <c r="O62" s="77" t="s">
        <v>93</v>
      </c>
      <c r="P62" s="80">
        <v>3.0000000000000001E-3</v>
      </c>
      <c r="Q62" s="81" t="s">
        <v>219</v>
      </c>
      <c r="R62" s="81" t="s">
        <v>208</v>
      </c>
      <c r="S62" s="82" t="s">
        <v>204</v>
      </c>
      <c r="T62" s="82" t="s">
        <v>204</v>
      </c>
      <c r="U62" s="82" t="s">
        <v>204</v>
      </c>
      <c r="V62" s="82" t="s">
        <v>204</v>
      </c>
      <c r="W62" s="82" t="s">
        <v>204</v>
      </c>
      <c r="X62" s="82" t="s">
        <v>204</v>
      </c>
      <c r="Y62" s="82" t="s">
        <v>204</v>
      </c>
      <c r="Z62" s="82" t="s">
        <v>204</v>
      </c>
      <c r="AA62" s="83" t="s">
        <v>204</v>
      </c>
      <c r="AB62" s="84" t="s">
        <v>81</v>
      </c>
      <c r="AC62" s="85" t="s">
        <v>200</v>
      </c>
      <c r="AD62" s="77" t="s">
        <v>82</v>
      </c>
      <c r="AE62" s="83" t="s">
        <v>204</v>
      </c>
      <c r="AF62" s="86">
        <v>0</v>
      </c>
      <c r="AG62" s="67">
        <v>0</v>
      </c>
      <c r="AH62" s="67">
        <v>0</v>
      </c>
      <c r="AI62" s="67">
        <v>0</v>
      </c>
      <c r="AJ62" s="67">
        <v>0</v>
      </c>
      <c r="AK62" s="67">
        <v>0</v>
      </c>
      <c r="AL62" s="67">
        <v>0</v>
      </c>
      <c r="AM62" s="67">
        <v>0</v>
      </c>
      <c r="AN62" s="67">
        <v>0</v>
      </c>
      <c r="AO62" s="67">
        <v>0</v>
      </c>
      <c r="AP62" s="67">
        <v>0</v>
      </c>
      <c r="AQ62" s="67">
        <v>0</v>
      </c>
      <c r="AR62" s="67">
        <v>0</v>
      </c>
      <c r="AS62" s="67">
        <v>0</v>
      </c>
      <c r="AT62" s="67">
        <v>0</v>
      </c>
      <c r="AU62" s="67">
        <v>0</v>
      </c>
      <c r="AV62" s="67">
        <v>0</v>
      </c>
      <c r="AW62" s="67">
        <v>0</v>
      </c>
      <c r="AX62" s="67"/>
      <c r="AY62" s="67">
        <v>0</v>
      </c>
      <c r="AZ62" s="67">
        <v>0</v>
      </c>
      <c r="BA62" s="67">
        <v>0</v>
      </c>
      <c r="BB62" s="67">
        <v>0</v>
      </c>
      <c r="BC62" s="67">
        <v>0</v>
      </c>
      <c r="BD62" s="67">
        <v>0</v>
      </c>
      <c r="BE62" s="67">
        <v>0</v>
      </c>
      <c r="BF62" s="67">
        <v>0</v>
      </c>
      <c r="BG62" s="67">
        <v>0</v>
      </c>
      <c r="BH62" s="67">
        <v>0</v>
      </c>
      <c r="BI62" s="67">
        <v>0</v>
      </c>
      <c r="BJ62" s="67" t="s">
        <v>205</v>
      </c>
      <c r="BK62" s="67"/>
      <c r="BL62" s="68">
        <v>0</v>
      </c>
      <c r="BM62" s="68">
        <v>0</v>
      </c>
      <c r="BN62" s="68">
        <v>0</v>
      </c>
      <c r="BO62" s="68">
        <v>0</v>
      </c>
      <c r="BP62" s="68">
        <v>0</v>
      </c>
      <c r="BQ62" s="68">
        <v>0</v>
      </c>
      <c r="BR62" s="68">
        <v>0</v>
      </c>
      <c r="BS62" s="68">
        <v>0</v>
      </c>
      <c r="BT62" s="68">
        <v>0</v>
      </c>
      <c r="BU62" s="68">
        <v>0</v>
      </c>
      <c r="BV62" s="68">
        <v>0</v>
      </c>
      <c r="BW62" s="68">
        <v>0</v>
      </c>
      <c r="BX62" s="68">
        <v>0</v>
      </c>
      <c r="BY62" s="68">
        <v>0</v>
      </c>
      <c r="BZ62" s="68">
        <v>0</v>
      </c>
      <c r="CA62" s="68">
        <v>0</v>
      </c>
      <c r="CB62" s="68">
        <v>0</v>
      </c>
      <c r="CC62" s="68">
        <v>0</v>
      </c>
      <c r="CD62" s="68">
        <v>0</v>
      </c>
      <c r="CE62" s="68">
        <v>0</v>
      </c>
      <c r="CF62" s="68">
        <v>0</v>
      </c>
      <c r="CG62" s="68">
        <v>0</v>
      </c>
      <c r="CH62" s="68">
        <v>0</v>
      </c>
      <c r="CI62" s="68">
        <v>0</v>
      </c>
      <c r="CJ62" s="68">
        <v>0</v>
      </c>
      <c r="CK62" s="68">
        <v>0</v>
      </c>
      <c r="CL62" s="68">
        <v>0</v>
      </c>
      <c r="CM62" s="68">
        <v>0</v>
      </c>
      <c r="CN62" s="68">
        <v>0</v>
      </c>
      <c r="CO62" s="68">
        <v>0</v>
      </c>
      <c r="CP62" s="68">
        <v>0</v>
      </c>
      <c r="CQ62" s="68">
        <v>0</v>
      </c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</row>
    <row r="63" spans="1:120" s="71" customFormat="1" ht="72" x14ac:dyDescent="0.25">
      <c r="A63" s="56">
        <v>54</v>
      </c>
      <c r="B63" s="77" t="s">
        <v>138</v>
      </c>
      <c r="C63" s="77" t="s">
        <v>139</v>
      </c>
      <c r="D63" s="77" t="s">
        <v>220</v>
      </c>
      <c r="E63" s="77"/>
      <c r="F63" s="77" t="s">
        <v>129</v>
      </c>
      <c r="G63" s="78">
        <v>42485</v>
      </c>
      <c r="H63" s="78">
        <v>42736</v>
      </c>
      <c r="I63" s="79" t="s">
        <v>74</v>
      </c>
      <c r="J63" s="78" t="s">
        <v>75</v>
      </c>
      <c r="K63" s="77" t="s">
        <v>93</v>
      </c>
      <c r="L63" s="77" t="s">
        <v>77</v>
      </c>
      <c r="M63" s="77" t="s">
        <v>78</v>
      </c>
      <c r="N63" s="79" t="s">
        <v>79</v>
      </c>
      <c r="O63" s="77" t="s">
        <v>93</v>
      </c>
      <c r="P63" s="80">
        <v>3.0000000000000001E-3</v>
      </c>
      <c r="Q63" s="81" t="s">
        <v>219</v>
      </c>
      <c r="R63" s="81" t="s">
        <v>208</v>
      </c>
      <c r="S63" s="82" t="s">
        <v>204</v>
      </c>
      <c r="T63" s="82" t="s">
        <v>204</v>
      </c>
      <c r="U63" s="82" t="s">
        <v>204</v>
      </c>
      <c r="V63" s="82" t="s">
        <v>204</v>
      </c>
      <c r="W63" s="82" t="s">
        <v>204</v>
      </c>
      <c r="X63" s="82" t="s">
        <v>204</v>
      </c>
      <c r="Y63" s="82" t="s">
        <v>204</v>
      </c>
      <c r="Z63" s="82" t="s">
        <v>204</v>
      </c>
      <c r="AA63" s="83" t="s">
        <v>204</v>
      </c>
      <c r="AB63" s="84" t="s">
        <v>81</v>
      </c>
      <c r="AC63" s="85" t="s">
        <v>200</v>
      </c>
      <c r="AD63" s="77" t="s">
        <v>82</v>
      </c>
      <c r="AE63" s="83" t="s">
        <v>204</v>
      </c>
      <c r="AF63" s="86"/>
      <c r="AG63" s="67">
        <v>0</v>
      </c>
      <c r="AH63" s="67">
        <v>0</v>
      </c>
      <c r="AI63" s="67">
        <v>0</v>
      </c>
      <c r="AJ63" s="67">
        <v>0</v>
      </c>
      <c r="AK63" s="67">
        <v>0</v>
      </c>
      <c r="AL63" s="67">
        <v>0</v>
      </c>
      <c r="AM63" s="67">
        <v>0</v>
      </c>
      <c r="AN63" s="67">
        <v>0</v>
      </c>
      <c r="AO63" s="67">
        <v>0</v>
      </c>
      <c r="AP63" s="67">
        <v>0</v>
      </c>
      <c r="AQ63" s="67">
        <v>0</v>
      </c>
      <c r="AR63" s="67">
        <v>0</v>
      </c>
      <c r="AS63" s="67">
        <v>0</v>
      </c>
      <c r="AT63" s="67">
        <v>0</v>
      </c>
      <c r="AU63" s="67">
        <v>0</v>
      </c>
      <c r="AV63" s="67">
        <v>0</v>
      </c>
      <c r="AW63" s="67">
        <v>0</v>
      </c>
      <c r="AX63" s="67"/>
      <c r="AY63" s="67">
        <v>0</v>
      </c>
      <c r="AZ63" s="67">
        <v>0</v>
      </c>
      <c r="BA63" s="67">
        <v>0</v>
      </c>
      <c r="BB63" s="67">
        <v>0</v>
      </c>
      <c r="BC63" s="67">
        <v>0</v>
      </c>
      <c r="BD63" s="67">
        <v>0</v>
      </c>
      <c r="BE63" s="67">
        <v>0</v>
      </c>
      <c r="BF63" s="67">
        <v>0</v>
      </c>
      <c r="BG63" s="67">
        <v>0</v>
      </c>
      <c r="BH63" s="67">
        <v>0</v>
      </c>
      <c r="BI63" s="67">
        <v>0</v>
      </c>
      <c r="BJ63" s="67" t="s">
        <v>205</v>
      </c>
      <c r="BK63" s="67"/>
      <c r="BL63" s="68">
        <v>0</v>
      </c>
      <c r="BM63" s="68">
        <v>0</v>
      </c>
      <c r="BN63" s="68">
        <v>0</v>
      </c>
      <c r="BO63" s="68">
        <v>0</v>
      </c>
      <c r="BP63" s="68">
        <v>0</v>
      </c>
      <c r="BQ63" s="68">
        <v>0</v>
      </c>
      <c r="BR63" s="68">
        <v>0</v>
      </c>
      <c r="BS63" s="68">
        <v>0</v>
      </c>
      <c r="BT63" s="68">
        <v>0</v>
      </c>
      <c r="BU63" s="68">
        <v>0</v>
      </c>
      <c r="BV63" s="68">
        <v>0</v>
      </c>
      <c r="BW63" s="68">
        <v>0</v>
      </c>
      <c r="BX63" s="68">
        <v>0</v>
      </c>
      <c r="BY63" s="68">
        <v>0</v>
      </c>
      <c r="BZ63" s="68">
        <v>0</v>
      </c>
      <c r="CA63" s="68">
        <v>0</v>
      </c>
      <c r="CB63" s="68">
        <v>0</v>
      </c>
      <c r="CC63" s="68">
        <v>0</v>
      </c>
      <c r="CD63" s="68">
        <v>0</v>
      </c>
      <c r="CE63" s="68">
        <v>0</v>
      </c>
      <c r="CF63" s="68">
        <v>0</v>
      </c>
      <c r="CG63" s="68">
        <v>0</v>
      </c>
      <c r="CH63" s="68">
        <v>0</v>
      </c>
      <c r="CI63" s="68">
        <v>0</v>
      </c>
      <c r="CJ63" s="68">
        <v>0</v>
      </c>
      <c r="CK63" s="68">
        <v>0</v>
      </c>
      <c r="CL63" s="68">
        <v>0</v>
      </c>
      <c r="CM63" s="68">
        <v>0</v>
      </c>
      <c r="CN63" s="68">
        <v>0</v>
      </c>
      <c r="CO63" s="68">
        <v>0</v>
      </c>
      <c r="CP63" s="68">
        <v>0</v>
      </c>
      <c r="CQ63" s="68">
        <v>0</v>
      </c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</row>
    <row r="64" spans="1:120" s="71" customFormat="1" ht="72" x14ac:dyDescent="0.25">
      <c r="A64" s="56">
        <v>55</v>
      </c>
      <c r="B64" s="77" t="s">
        <v>138</v>
      </c>
      <c r="C64" s="77" t="s">
        <v>139</v>
      </c>
      <c r="D64" s="77" t="s">
        <v>72</v>
      </c>
      <c r="E64" s="77"/>
      <c r="F64" s="77" t="s">
        <v>130</v>
      </c>
      <c r="G64" s="78">
        <v>42485</v>
      </c>
      <c r="H64" s="78">
        <v>42736</v>
      </c>
      <c r="I64" s="79" t="s">
        <v>74</v>
      </c>
      <c r="J64" s="78" t="s">
        <v>75</v>
      </c>
      <c r="K64" s="77" t="s">
        <v>93</v>
      </c>
      <c r="L64" s="77" t="s">
        <v>77</v>
      </c>
      <c r="M64" s="77" t="s">
        <v>78</v>
      </c>
      <c r="N64" s="79" t="s">
        <v>79</v>
      </c>
      <c r="O64" s="77" t="s">
        <v>93</v>
      </c>
      <c r="P64" s="80">
        <v>3.0000000000000001E-3</v>
      </c>
      <c r="Q64" s="81" t="s">
        <v>219</v>
      </c>
      <c r="R64" s="81" t="s">
        <v>208</v>
      </c>
      <c r="S64" s="82" t="s">
        <v>204</v>
      </c>
      <c r="T64" s="82" t="s">
        <v>204</v>
      </c>
      <c r="U64" s="82" t="s">
        <v>204</v>
      </c>
      <c r="V64" s="82" t="s">
        <v>204</v>
      </c>
      <c r="W64" s="82" t="s">
        <v>204</v>
      </c>
      <c r="X64" s="82" t="s">
        <v>204</v>
      </c>
      <c r="Y64" s="82" t="s">
        <v>204</v>
      </c>
      <c r="Z64" s="82" t="s">
        <v>204</v>
      </c>
      <c r="AA64" s="83" t="s">
        <v>204</v>
      </c>
      <c r="AB64" s="84" t="s">
        <v>81</v>
      </c>
      <c r="AC64" s="85" t="s">
        <v>200</v>
      </c>
      <c r="AD64" s="77" t="s">
        <v>82</v>
      </c>
      <c r="AE64" s="83" t="s">
        <v>204</v>
      </c>
      <c r="AF64" s="86"/>
      <c r="AG64" s="67">
        <v>0</v>
      </c>
      <c r="AH64" s="67">
        <v>0</v>
      </c>
      <c r="AI64" s="67">
        <v>0</v>
      </c>
      <c r="AJ64" s="67">
        <v>0</v>
      </c>
      <c r="AK64" s="67">
        <v>0</v>
      </c>
      <c r="AL64" s="67">
        <v>0</v>
      </c>
      <c r="AM64" s="67">
        <v>0</v>
      </c>
      <c r="AN64" s="67">
        <v>0</v>
      </c>
      <c r="AO64" s="67">
        <v>0</v>
      </c>
      <c r="AP64" s="67">
        <v>0</v>
      </c>
      <c r="AQ64" s="67">
        <v>0</v>
      </c>
      <c r="AR64" s="67">
        <v>0</v>
      </c>
      <c r="AS64" s="67">
        <v>0</v>
      </c>
      <c r="AT64" s="67">
        <v>0</v>
      </c>
      <c r="AU64" s="67">
        <v>0</v>
      </c>
      <c r="AV64" s="67">
        <v>0</v>
      </c>
      <c r="AW64" s="67">
        <v>0</v>
      </c>
      <c r="AX64" s="67"/>
      <c r="AY64" s="67">
        <v>0</v>
      </c>
      <c r="AZ64" s="67">
        <v>0</v>
      </c>
      <c r="BA64" s="67">
        <v>0</v>
      </c>
      <c r="BB64" s="67">
        <v>0</v>
      </c>
      <c r="BC64" s="67">
        <v>0</v>
      </c>
      <c r="BD64" s="67">
        <v>0</v>
      </c>
      <c r="BE64" s="67">
        <v>0</v>
      </c>
      <c r="BF64" s="67">
        <v>0</v>
      </c>
      <c r="BG64" s="67">
        <v>0</v>
      </c>
      <c r="BH64" s="67">
        <v>0</v>
      </c>
      <c r="BI64" s="67">
        <v>0</v>
      </c>
      <c r="BJ64" s="67" t="s">
        <v>205</v>
      </c>
      <c r="BK64" s="67"/>
      <c r="BL64" s="68">
        <v>0</v>
      </c>
      <c r="BM64" s="68">
        <v>0</v>
      </c>
      <c r="BN64" s="68">
        <v>0</v>
      </c>
      <c r="BO64" s="68">
        <v>0</v>
      </c>
      <c r="BP64" s="68">
        <v>0</v>
      </c>
      <c r="BQ64" s="68">
        <v>0</v>
      </c>
      <c r="BR64" s="68">
        <v>0</v>
      </c>
      <c r="BS64" s="68">
        <v>0</v>
      </c>
      <c r="BT64" s="68">
        <v>0</v>
      </c>
      <c r="BU64" s="68">
        <v>0</v>
      </c>
      <c r="BV64" s="68">
        <v>0</v>
      </c>
      <c r="BW64" s="68">
        <v>0</v>
      </c>
      <c r="BX64" s="68">
        <v>0</v>
      </c>
      <c r="BY64" s="68">
        <v>0</v>
      </c>
      <c r="BZ64" s="68">
        <v>0</v>
      </c>
      <c r="CA64" s="68">
        <v>0</v>
      </c>
      <c r="CB64" s="68">
        <v>0</v>
      </c>
      <c r="CC64" s="68">
        <v>0</v>
      </c>
      <c r="CD64" s="68">
        <v>0</v>
      </c>
      <c r="CE64" s="68">
        <v>0</v>
      </c>
      <c r="CF64" s="68">
        <v>0</v>
      </c>
      <c r="CG64" s="68">
        <v>0</v>
      </c>
      <c r="CH64" s="68">
        <v>0</v>
      </c>
      <c r="CI64" s="68">
        <v>0</v>
      </c>
      <c r="CJ64" s="68">
        <v>0</v>
      </c>
      <c r="CK64" s="68">
        <v>0</v>
      </c>
      <c r="CL64" s="68">
        <v>0</v>
      </c>
      <c r="CM64" s="68">
        <v>0</v>
      </c>
      <c r="CN64" s="68">
        <v>0</v>
      </c>
      <c r="CO64" s="68">
        <v>0</v>
      </c>
      <c r="CP64" s="68">
        <v>0</v>
      </c>
      <c r="CQ64" s="68">
        <v>0</v>
      </c>
      <c r="CR64" s="69"/>
      <c r="CS64" s="69"/>
      <c r="CT64" s="69"/>
    </row>
    <row r="65" spans="1:110" s="71" customFormat="1" ht="72" x14ac:dyDescent="0.25">
      <c r="A65" s="56">
        <v>56</v>
      </c>
      <c r="B65" s="77" t="s">
        <v>138</v>
      </c>
      <c r="C65" s="77" t="s">
        <v>139</v>
      </c>
      <c r="D65" s="77" t="s">
        <v>72</v>
      </c>
      <c r="E65" s="77"/>
      <c r="F65" s="77" t="s">
        <v>131</v>
      </c>
      <c r="G65" s="78">
        <v>42485</v>
      </c>
      <c r="H65" s="78">
        <v>42736</v>
      </c>
      <c r="I65" s="79" t="s">
        <v>74</v>
      </c>
      <c r="J65" s="78" t="s">
        <v>75</v>
      </c>
      <c r="K65" s="77" t="s">
        <v>93</v>
      </c>
      <c r="L65" s="77" t="s">
        <v>77</v>
      </c>
      <c r="M65" s="77" t="s">
        <v>78</v>
      </c>
      <c r="N65" s="79" t="s">
        <v>79</v>
      </c>
      <c r="O65" s="77" t="s">
        <v>93</v>
      </c>
      <c r="P65" s="80">
        <v>3.0000000000000001E-3</v>
      </c>
      <c r="Q65" s="81" t="s">
        <v>219</v>
      </c>
      <c r="R65" s="81" t="s">
        <v>208</v>
      </c>
      <c r="S65" s="82" t="s">
        <v>204</v>
      </c>
      <c r="T65" s="82" t="s">
        <v>204</v>
      </c>
      <c r="U65" s="82" t="s">
        <v>204</v>
      </c>
      <c r="V65" s="82" t="s">
        <v>204</v>
      </c>
      <c r="W65" s="82" t="s">
        <v>204</v>
      </c>
      <c r="X65" s="82" t="s">
        <v>204</v>
      </c>
      <c r="Y65" s="82" t="s">
        <v>204</v>
      </c>
      <c r="Z65" s="82" t="s">
        <v>204</v>
      </c>
      <c r="AA65" s="83" t="s">
        <v>204</v>
      </c>
      <c r="AB65" s="84" t="s">
        <v>81</v>
      </c>
      <c r="AC65" s="85" t="s">
        <v>200</v>
      </c>
      <c r="AD65" s="77" t="s">
        <v>82</v>
      </c>
      <c r="AE65" s="83" t="s">
        <v>204</v>
      </c>
      <c r="AF65" s="86"/>
      <c r="AG65" s="67">
        <v>0</v>
      </c>
      <c r="AH65" s="67">
        <v>0</v>
      </c>
      <c r="AI65" s="67">
        <v>2</v>
      </c>
      <c r="AJ65" s="67">
        <v>2</v>
      </c>
      <c r="AK65" s="67" t="s">
        <v>291</v>
      </c>
      <c r="AL65" s="67">
        <v>0</v>
      </c>
      <c r="AM65" s="67">
        <v>0</v>
      </c>
      <c r="AN65" s="67">
        <v>0</v>
      </c>
      <c r="AO65" s="67">
        <v>0</v>
      </c>
      <c r="AP65" s="67">
        <v>0</v>
      </c>
      <c r="AQ65" s="67">
        <v>0</v>
      </c>
      <c r="AR65" s="67">
        <v>0</v>
      </c>
      <c r="AS65" s="67">
        <v>0</v>
      </c>
      <c r="AT65" s="67">
        <v>10</v>
      </c>
      <c r="AU65" s="67">
        <v>0</v>
      </c>
      <c r="AV65" s="67">
        <v>0</v>
      </c>
      <c r="AW65" s="67">
        <v>0</v>
      </c>
      <c r="AX65" s="67"/>
      <c r="AY65" s="67">
        <v>0</v>
      </c>
      <c r="AZ65" s="67">
        <v>0</v>
      </c>
      <c r="BA65" s="67">
        <v>0</v>
      </c>
      <c r="BB65" s="67">
        <v>0</v>
      </c>
      <c r="BC65" s="67">
        <v>0</v>
      </c>
      <c r="BD65" s="67">
        <v>0</v>
      </c>
      <c r="BE65" s="67">
        <v>0</v>
      </c>
      <c r="BF65" s="67">
        <v>0</v>
      </c>
      <c r="BG65" s="67">
        <v>0</v>
      </c>
      <c r="BH65" s="67">
        <v>0</v>
      </c>
      <c r="BI65" s="67">
        <v>0</v>
      </c>
      <c r="BJ65" s="67" t="s">
        <v>205</v>
      </c>
      <c r="BK65" s="67"/>
      <c r="BL65" s="68">
        <v>0</v>
      </c>
      <c r="BM65" s="68">
        <v>0</v>
      </c>
      <c r="BN65" s="68">
        <v>0</v>
      </c>
      <c r="BO65" s="68">
        <v>0</v>
      </c>
      <c r="BP65" s="68">
        <v>0</v>
      </c>
      <c r="BQ65" s="68">
        <v>0</v>
      </c>
      <c r="BR65" s="68">
        <v>0</v>
      </c>
      <c r="BS65" s="68">
        <v>0</v>
      </c>
      <c r="BT65" s="68">
        <v>0</v>
      </c>
      <c r="BU65" s="68">
        <v>0</v>
      </c>
      <c r="BV65" s="68">
        <v>0</v>
      </c>
      <c r="BW65" s="68">
        <v>0</v>
      </c>
      <c r="BX65" s="68">
        <v>0</v>
      </c>
      <c r="BY65" s="68">
        <v>0</v>
      </c>
      <c r="BZ65" s="68">
        <v>0</v>
      </c>
      <c r="CA65" s="68">
        <v>0</v>
      </c>
      <c r="CB65" s="68">
        <v>0</v>
      </c>
      <c r="CC65" s="68">
        <v>0</v>
      </c>
      <c r="CD65" s="68">
        <v>0</v>
      </c>
      <c r="CE65" s="68">
        <v>0</v>
      </c>
      <c r="CF65" s="68">
        <v>0</v>
      </c>
      <c r="CG65" s="68">
        <v>0</v>
      </c>
      <c r="CH65" s="68">
        <v>0</v>
      </c>
      <c r="CI65" s="68">
        <v>0</v>
      </c>
      <c r="CJ65" s="68">
        <v>0</v>
      </c>
      <c r="CK65" s="68">
        <v>0</v>
      </c>
      <c r="CL65" s="68">
        <v>0</v>
      </c>
      <c r="CM65" s="68">
        <v>0</v>
      </c>
      <c r="CN65" s="68">
        <v>0</v>
      </c>
      <c r="CO65" s="68">
        <v>0</v>
      </c>
      <c r="CP65" s="68">
        <v>0</v>
      </c>
      <c r="CQ65" s="68">
        <v>0</v>
      </c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</row>
    <row r="66" spans="1:110" s="71" customFormat="1" ht="72" x14ac:dyDescent="0.25">
      <c r="A66" s="56">
        <v>57</v>
      </c>
      <c r="B66" s="77" t="s">
        <v>138</v>
      </c>
      <c r="C66" s="77" t="s">
        <v>139</v>
      </c>
      <c r="D66" s="77" t="s">
        <v>72</v>
      </c>
      <c r="E66" s="77"/>
      <c r="F66" s="77" t="s">
        <v>132</v>
      </c>
      <c r="G66" s="78">
        <v>42485</v>
      </c>
      <c r="H66" s="78">
        <v>42736</v>
      </c>
      <c r="I66" s="79" t="s">
        <v>74</v>
      </c>
      <c r="J66" s="78" t="s">
        <v>75</v>
      </c>
      <c r="K66" s="77" t="s">
        <v>93</v>
      </c>
      <c r="L66" s="77" t="s">
        <v>77</v>
      </c>
      <c r="M66" s="77" t="s">
        <v>78</v>
      </c>
      <c r="N66" s="79" t="s">
        <v>79</v>
      </c>
      <c r="O66" s="77" t="s">
        <v>93</v>
      </c>
      <c r="P66" s="80">
        <v>3.0000000000000001E-3</v>
      </c>
      <c r="Q66" s="81" t="s">
        <v>219</v>
      </c>
      <c r="R66" s="81" t="s">
        <v>208</v>
      </c>
      <c r="S66" s="82" t="s">
        <v>204</v>
      </c>
      <c r="T66" s="82" t="s">
        <v>204</v>
      </c>
      <c r="U66" s="82" t="s">
        <v>204</v>
      </c>
      <c r="V66" s="82" t="s">
        <v>204</v>
      </c>
      <c r="W66" s="82" t="s">
        <v>204</v>
      </c>
      <c r="X66" s="82" t="s">
        <v>204</v>
      </c>
      <c r="Y66" s="82" t="s">
        <v>204</v>
      </c>
      <c r="Z66" s="82" t="s">
        <v>204</v>
      </c>
      <c r="AA66" s="83" t="s">
        <v>204</v>
      </c>
      <c r="AB66" s="84" t="s">
        <v>81</v>
      </c>
      <c r="AC66" s="85" t="s">
        <v>200</v>
      </c>
      <c r="AD66" s="77" t="s">
        <v>82</v>
      </c>
      <c r="AE66" s="83" t="s">
        <v>204</v>
      </c>
      <c r="AF66" s="86"/>
      <c r="AG66" s="67">
        <v>0</v>
      </c>
      <c r="AH66" s="67">
        <v>0</v>
      </c>
      <c r="AI66" s="67">
        <v>0</v>
      </c>
      <c r="AJ66" s="67">
        <v>0</v>
      </c>
      <c r="AK66" s="67">
        <v>54</v>
      </c>
      <c r="AL66" s="67">
        <v>0</v>
      </c>
      <c r="AM66" s="67">
        <v>0</v>
      </c>
      <c r="AN66" s="67">
        <v>0</v>
      </c>
      <c r="AO66" s="67">
        <v>0</v>
      </c>
      <c r="AP66" s="67">
        <v>0</v>
      </c>
      <c r="AQ66" s="67">
        <v>0</v>
      </c>
      <c r="AR66" s="67">
        <v>0</v>
      </c>
      <c r="AS66" s="67">
        <v>0</v>
      </c>
      <c r="AT66" s="67">
        <v>0</v>
      </c>
      <c r="AU66" s="67">
        <v>0</v>
      </c>
      <c r="AV66" s="67">
        <v>0</v>
      </c>
      <c r="AW66" s="67">
        <v>0</v>
      </c>
      <c r="AX66" s="67"/>
      <c r="AY66" s="67">
        <v>0</v>
      </c>
      <c r="AZ66" s="67">
        <v>0</v>
      </c>
      <c r="BA66" s="67">
        <v>0</v>
      </c>
      <c r="BB66" s="67">
        <v>0</v>
      </c>
      <c r="BC66" s="67">
        <v>0</v>
      </c>
      <c r="BD66" s="67">
        <v>0</v>
      </c>
      <c r="BE66" s="67">
        <v>0</v>
      </c>
      <c r="BF66" s="67">
        <v>0</v>
      </c>
      <c r="BG66" s="67">
        <v>0</v>
      </c>
      <c r="BH66" s="67">
        <v>0</v>
      </c>
      <c r="BI66" s="67">
        <v>0</v>
      </c>
      <c r="BJ66" s="67" t="s">
        <v>205</v>
      </c>
      <c r="BK66" s="67"/>
      <c r="BL66" s="68">
        <v>0</v>
      </c>
      <c r="BM66" s="68">
        <v>0</v>
      </c>
      <c r="BN66" s="68">
        <v>0</v>
      </c>
      <c r="BO66" s="68">
        <v>0</v>
      </c>
      <c r="BP66" s="68">
        <v>0</v>
      </c>
      <c r="BQ66" s="68">
        <v>0</v>
      </c>
      <c r="BR66" s="68">
        <v>0</v>
      </c>
      <c r="BS66" s="68">
        <v>0</v>
      </c>
      <c r="BT66" s="68">
        <v>0</v>
      </c>
      <c r="BU66" s="68">
        <v>0</v>
      </c>
      <c r="BV66" s="68">
        <v>0</v>
      </c>
      <c r="BW66" s="68">
        <v>0</v>
      </c>
      <c r="BX66" s="68">
        <v>0</v>
      </c>
      <c r="BY66" s="68">
        <v>0</v>
      </c>
      <c r="BZ66" s="68">
        <v>0</v>
      </c>
      <c r="CA66" s="68">
        <v>0</v>
      </c>
      <c r="CB66" s="68">
        <v>0</v>
      </c>
      <c r="CC66" s="68">
        <v>0</v>
      </c>
      <c r="CD66" s="68">
        <v>0</v>
      </c>
      <c r="CE66" s="68">
        <v>0</v>
      </c>
      <c r="CF66" s="68">
        <v>0</v>
      </c>
      <c r="CG66" s="68">
        <v>0</v>
      </c>
      <c r="CH66" s="68">
        <v>0</v>
      </c>
      <c r="CI66" s="68">
        <v>0</v>
      </c>
      <c r="CJ66" s="68">
        <v>0</v>
      </c>
      <c r="CK66" s="68">
        <v>0</v>
      </c>
      <c r="CL66" s="68">
        <v>0</v>
      </c>
      <c r="CM66" s="68">
        <v>0</v>
      </c>
      <c r="CN66" s="68">
        <v>0</v>
      </c>
      <c r="CO66" s="68">
        <v>0</v>
      </c>
      <c r="CP66" s="68">
        <v>0</v>
      </c>
      <c r="CQ66" s="68">
        <v>0</v>
      </c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</row>
    <row r="67" spans="1:110" s="71" customFormat="1" ht="72" x14ac:dyDescent="0.25">
      <c r="A67" s="56">
        <v>58</v>
      </c>
      <c r="B67" s="77" t="s">
        <v>138</v>
      </c>
      <c r="C67" s="77" t="s">
        <v>139</v>
      </c>
      <c r="D67" s="77" t="s">
        <v>72</v>
      </c>
      <c r="E67" s="77"/>
      <c r="F67" s="77" t="s">
        <v>133</v>
      </c>
      <c r="G67" s="78">
        <v>42485</v>
      </c>
      <c r="H67" s="78">
        <v>42736</v>
      </c>
      <c r="I67" s="79" t="s">
        <v>74</v>
      </c>
      <c r="J67" s="78" t="s">
        <v>75</v>
      </c>
      <c r="K67" s="77" t="s">
        <v>93</v>
      </c>
      <c r="L67" s="77" t="s">
        <v>77</v>
      </c>
      <c r="M67" s="77" t="s">
        <v>78</v>
      </c>
      <c r="N67" s="79" t="s">
        <v>79</v>
      </c>
      <c r="O67" s="77" t="s">
        <v>93</v>
      </c>
      <c r="P67" s="80">
        <v>3.0000000000000001E-3</v>
      </c>
      <c r="Q67" s="81" t="s">
        <v>219</v>
      </c>
      <c r="R67" s="81" t="s">
        <v>208</v>
      </c>
      <c r="S67" s="82" t="s">
        <v>204</v>
      </c>
      <c r="T67" s="82" t="s">
        <v>204</v>
      </c>
      <c r="U67" s="82" t="s">
        <v>204</v>
      </c>
      <c r="V67" s="82" t="s">
        <v>204</v>
      </c>
      <c r="W67" s="82" t="s">
        <v>204</v>
      </c>
      <c r="X67" s="82" t="s">
        <v>204</v>
      </c>
      <c r="Y67" s="82" t="s">
        <v>204</v>
      </c>
      <c r="Z67" s="82" t="s">
        <v>204</v>
      </c>
      <c r="AA67" s="83" t="s">
        <v>204</v>
      </c>
      <c r="AB67" s="84" t="s">
        <v>81</v>
      </c>
      <c r="AC67" s="85" t="s">
        <v>200</v>
      </c>
      <c r="AD67" s="77" t="s">
        <v>82</v>
      </c>
      <c r="AE67" s="83" t="s">
        <v>204</v>
      </c>
      <c r="AF67" s="86"/>
      <c r="AG67" s="67">
        <v>0</v>
      </c>
      <c r="AH67" s="67">
        <v>1</v>
      </c>
      <c r="AI67" s="67">
        <v>1</v>
      </c>
      <c r="AJ67" s="67" t="s">
        <v>291</v>
      </c>
      <c r="AK67" s="67">
        <v>0</v>
      </c>
      <c r="AL67" s="67">
        <v>0</v>
      </c>
      <c r="AM67" s="67">
        <v>0</v>
      </c>
      <c r="AN67" s="67">
        <v>0</v>
      </c>
      <c r="AO67" s="67">
        <v>0</v>
      </c>
      <c r="AP67" s="67">
        <v>0</v>
      </c>
      <c r="AQ67" s="67">
        <v>0</v>
      </c>
      <c r="AR67" s="67">
        <v>1</v>
      </c>
      <c r="AS67" s="67">
        <v>1</v>
      </c>
      <c r="AT67" s="67">
        <v>1</v>
      </c>
      <c r="AU67" s="67">
        <v>0</v>
      </c>
      <c r="AV67" s="67">
        <v>0</v>
      </c>
      <c r="AW67" s="67">
        <v>0</v>
      </c>
      <c r="AX67" s="67"/>
      <c r="AY67" s="67">
        <v>0</v>
      </c>
      <c r="AZ67" s="67">
        <v>0</v>
      </c>
      <c r="BA67" s="67">
        <v>0</v>
      </c>
      <c r="BB67" s="67">
        <v>0</v>
      </c>
      <c r="BC67" s="67">
        <v>0</v>
      </c>
      <c r="BD67" s="67">
        <v>0</v>
      </c>
      <c r="BE67" s="67">
        <v>0</v>
      </c>
      <c r="BF67" s="67">
        <v>0</v>
      </c>
      <c r="BG67" s="67">
        <v>0</v>
      </c>
      <c r="BH67" s="67">
        <v>0</v>
      </c>
      <c r="BI67" s="67">
        <v>0</v>
      </c>
      <c r="BJ67" s="67" t="s">
        <v>205</v>
      </c>
      <c r="BK67" s="67"/>
      <c r="BL67" s="68">
        <v>0</v>
      </c>
      <c r="BM67" s="68">
        <v>0</v>
      </c>
      <c r="BN67" s="68">
        <v>0</v>
      </c>
      <c r="BO67" s="68">
        <v>0</v>
      </c>
      <c r="BP67" s="68">
        <v>0</v>
      </c>
      <c r="BQ67" s="68">
        <v>0</v>
      </c>
      <c r="BR67" s="68">
        <v>0</v>
      </c>
      <c r="BS67" s="68">
        <v>0</v>
      </c>
      <c r="BT67" s="68">
        <v>0</v>
      </c>
      <c r="BU67" s="68">
        <v>0</v>
      </c>
      <c r="BV67" s="68">
        <v>0</v>
      </c>
      <c r="BW67" s="68">
        <v>0</v>
      </c>
      <c r="BX67" s="68">
        <v>0</v>
      </c>
      <c r="BY67" s="68">
        <v>0</v>
      </c>
      <c r="BZ67" s="68">
        <v>0</v>
      </c>
      <c r="CA67" s="68">
        <v>0</v>
      </c>
      <c r="CB67" s="68">
        <v>0</v>
      </c>
      <c r="CC67" s="68">
        <v>0</v>
      </c>
      <c r="CD67" s="68">
        <v>0</v>
      </c>
      <c r="CE67" s="68">
        <v>0</v>
      </c>
      <c r="CF67" s="68">
        <v>0</v>
      </c>
      <c r="CG67" s="68">
        <v>0</v>
      </c>
      <c r="CH67" s="68">
        <v>0</v>
      </c>
      <c r="CI67" s="68">
        <v>0</v>
      </c>
      <c r="CJ67" s="68">
        <v>0</v>
      </c>
      <c r="CK67" s="68">
        <v>0</v>
      </c>
      <c r="CL67" s="68">
        <v>0</v>
      </c>
      <c r="CM67" s="68">
        <v>0</v>
      </c>
      <c r="CN67" s="68">
        <v>0</v>
      </c>
      <c r="CO67" s="68">
        <v>0</v>
      </c>
      <c r="CP67" s="68">
        <v>0</v>
      </c>
      <c r="CQ67" s="68">
        <v>0</v>
      </c>
      <c r="CR67" s="69"/>
      <c r="CS67" s="69"/>
      <c r="CT67" s="69"/>
      <c r="CU67" s="69"/>
      <c r="CV67" s="69"/>
    </row>
    <row r="68" spans="1:110" s="71" customFormat="1" ht="120" x14ac:dyDescent="0.25">
      <c r="A68" s="56">
        <v>59</v>
      </c>
      <c r="B68" s="77" t="s">
        <v>138</v>
      </c>
      <c r="C68" s="77" t="s">
        <v>139</v>
      </c>
      <c r="D68" s="77" t="s">
        <v>72</v>
      </c>
      <c r="E68" s="77"/>
      <c r="F68" s="77" t="s">
        <v>134</v>
      </c>
      <c r="G68" s="78">
        <v>42485</v>
      </c>
      <c r="H68" s="78">
        <v>42736</v>
      </c>
      <c r="I68" s="79" t="s">
        <v>74</v>
      </c>
      <c r="J68" s="78" t="s">
        <v>75</v>
      </c>
      <c r="K68" s="77" t="s">
        <v>93</v>
      </c>
      <c r="L68" s="77" t="s">
        <v>77</v>
      </c>
      <c r="M68" s="77" t="s">
        <v>78</v>
      </c>
      <c r="N68" s="79" t="s">
        <v>79</v>
      </c>
      <c r="O68" s="77" t="s">
        <v>93</v>
      </c>
      <c r="P68" s="80">
        <v>3.0000000000000001E-3</v>
      </c>
      <c r="Q68" s="81" t="s">
        <v>219</v>
      </c>
      <c r="R68" s="81" t="s">
        <v>208</v>
      </c>
      <c r="S68" s="82" t="s">
        <v>204</v>
      </c>
      <c r="T68" s="82" t="s">
        <v>204</v>
      </c>
      <c r="U68" s="82" t="s">
        <v>204</v>
      </c>
      <c r="V68" s="82" t="s">
        <v>204</v>
      </c>
      <c r="W68" s="82" t="s">
        <v>204</v>
      </c>
      <c r="X68" s="82" t="s">
        <v>204</v>
      </c>
      <c r="Y68" s="82" t="s">
        <v>204</v>
      </c>
      <c r="Z68" s="82" t="s">
        <v>204</v>
      </c>
      <c r="AA68" s="83" t="s">
        <v>204</v>
      </c>
      <c r="AB68" s="84" t="s">
        <v>81</v>
      </c>
      <c r="AC68" s="85" t="s">
        <v>200</v>
      </c>
      <c r="AD68" s="77" t="s">
        <v>82</v>
      </c>
      <c r="AE68" s="83" t="s">
        <v>204</v>
      </c>
      <c r="AF68" s="86"/>
      <c r="AG68" s="67">
        <v>0</v>
      </c>
      <c r="AH68" s="67">
        <v>0</v>
      </c>
      <c r="AI68" s="67">
        <v>0</v>
      </c>
      <c r="AJ68" s="67">
        <v>1</v>
      </c>
      <c r="AK68" s="67">
        <v>0</v>
      </c>
      <c r="AL68" s="67">
        <v>0</v>
      </c>
      <c r="AM68" s="67">
        <v>0</v>
      </c>
      <c r="AN68" s="67">
        <v>0</v>
      </c>
      <c r="AO68" s="67">
        <v>0</v>
      </c>
      <c r="AP68" s="67">
        <v>0</v>
      </c>
      <c r="AQ68" s="67">
        <v>0</v>
      </c>
      <c r="AR68" s="67">
        <v>0</v>
      </c>
      <c r="AS68" s="67">
        <v>0</v>
      </c>
      <c r="AT68" s="67">
        <v>0</v>
      </c>
      <c r="AU68" s="67">
        <v>0</v>
      </c>
      <c r="AV68" s="67">
        <v>0</v>
      </c>
      <c r="AW68" s="67">
        <v>0</v>
      </c>
      <c r="AX68" s="67"/>
      <c r="AY68" s="67">
        <v>0</v>
      </c>
      <c r="AZ68" s="67">
        <v>0</v>
      </c>
      <c r="BA68" s="67">
        <v>0</v>
      </c>
      <c r="BB68" s="67">
        <v>0</v>
      </c>
      <c r="BC68" s="67">
        <v>0</v>
      </c>
      <c r="BD68" s="67">
        <v>0</v>
      </c>
      <c r="BE68" s="67">
        <v>0</v>
      </c>
      <c r="BF68" s="67">
        <v>0</v>
      </c>
      <c r="BG68" s="67">
        <v>0</v>
      </c>
      <c r="BH68" s="67">
        <v>0</v>
      </c>
      <c r="BI68" s="67">
        <v>0</v>
      </c>
      <c r="BJ68" s="67" t="s">
        <v>205</v>
      </c>
      <c r="BK68" s="67"/>
      <c r="BL68" s="68">
        <v>0</v>
      </c>
      <c r="BM68" s="68">
        <v>0</v>
      </c>
      <c r="BN68" s="68">
        <v>0</v>
      </c>
      <c r="BO68" s="68">
        <v>0</v>
      </c>
      <c r="BP68" s="68">
        <v>0</v>
      </c>
      <c r="BQ68" s="68">
        <v>0</v>
      </c>
      <c r="BR68" s="68">
        <v>0</v>
      </c>
      <c r="BS68" s="68">
        <v>0</v>
      </c>
      <c r="BT68" s="68">
        <v>0</v>
      </c>
      <c r="BU68" s="68">
        <v>0</v>
      </c>
      <c r="BV68" s="68">
        <v>0</v>
      </c>
      <c r="BW68" s="68">
        <v>0</v>
      </c>
      <c r="BX68" s="68">
        <v>0</v>
      </c>
      <c r="BY68" s="68">
        <v>0</v>
      </c>
      <c r="BZ68" s="68">
        <v>0</v>
      </c>
      <c r="CA68" s="68">
        <v>0</v>
      </c>
      <c r="CB68" s="68">
        <v>0</v>
      </c>
      <c r="CC68" s="68">
        <v>0</v>
      </c>
      <c r="CD68" s="68">
        <v>0</v>
      </c>
      <c r="CE68" s="68">
        <v>0</v>
      </c>
      <c r="CF68" s="68">
        <v>0</v>
      </c>
      <c r="CG68" s="68">
        <v>0</v>
      </c>
      <c r="CH68" s="68">
        <v>0</v>
      </c>
      <c r="CI68" s="68">
        <v>0</v>
      </c>
      <c r="CJ68" s="68">
        <v>0</v>
      </c>
      <c r="CK68" s="68">
        <v>0</v>
      </c>
      <c r="CL68" s="68">
        <v>0</v>
      </c>
      <c r="CM68" s="68">
        <v>0</v>
      </c>
      <c r="CN68" s="68">
        <v>0</v>
      </c>
      <c r="CO68" s="68">
        <v>0</v>
      </c>
      <c r="CP68" s="68">
        <v>0</v>
      </c>
      <c r="CQ68" s="68">
        <v>0</v>
      </c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</row>
    <row r="69" spans="1:110" s="71" customFormat="1" ht="72" x14ac:dyDescent="0.25">
      <c r="A69" s="56">
        <v>60</v>
      </c>
      <c r="B69" s="77" t="s">
        <v>138</v>
      </c>
      <c r="C69" s="77" t="s">
        <v>139</v>
      </c>
      <c r="D69" s="77" t="s">
        <v>72</v>
      </c>
      <c r="E69" s="77" t="s">
        <v>123</v>
      </c>
      <c r="F69" s="77" t="s">
        <v>140</v>
      </c>
      <c r="G69" s="78">
        <v>42485</v>
      </c>
      <c r="H69" s="78">
        <v>42736</v>
      </c>
      <c r="I69" s="79" t="s">
        <v>74</v>
      </c>
      <c r="J69" s="78" t="s">
        <v>75</v>
      </c>
      <c r="K69" s="77" t="s">
        <v>93</v>
      </c>
      <c r="L69" s="77" t="s">
        <v>106</v>
      </c>
      <c r="M69" s="77" t="s">
        <v>107</v>
      </c>
      <c r="N69" s="79" t="s">
        <v>79</v>
      </c>
      <c r="O69" s="77" t="s">
        <v>93</v>
      </c>
      <c r="P69" s="80">
        <v>3.0000000000000001E-3</v>
      </c>
      <c r="Q69" s="81" t="s">
        <v>219</v>
      </c>
      <c r="R69" s="81" t="s">
        <v>206</v>
      </c>
      <c r="S69" s="82" t="s">
        <v>204</v>
      </c>
      <c r="T69" s="82" t="s">
        <v>204</v>
      </c>
      <c r="U69" s="82" t="s">
        <v>204</v>
      </c>
      <c r="V69" s="82" t="s">
        <v>204</v>
      </c>
      <c r="W69" s="82" t="s">
        <v>204</v>
      </c>
      <c r="X69" s="82" t="s">
        <v>204</v>
      </c>
      <c r="Y69" s="82" t="s">
        <v>204</v>
      </c>
      <c r="Z69" s="82" t="s">
        <v>204</v>
      </c>
      <c r="AA69" s="83"/>
      <c r="AB69" s="84" t="s">
        <v>111</v>
      </c>
      <c r="AC69" s="85" t="s">
        <v>188</v>
      </c>
      <c r="AD69" s="77" t="s">
        <v>141</v>
      </c>
      <c r="AE69" s="83" t="s">
        <v>204</v>
      </c>
      <c r="AF69" s="86"/>
      <c r="AG69" s="67">
        <v>503</v>
      </c>
      <c r="AH69" s="67">
        <v>503</v>
      </c>
      <c r="AI69" s="67">
        <v>67</v>
      </c>
      <c r="AJ69" s="67">
        <v>0</v>
      </c>
      <c r="AK69" s="67">
        <v>0</v>
      </c>
      <c r="AL69" s="67">
        <v>0</v>
      </c>
      <c r="AM69" s="67">
        <v>0</v>
      </c>
      <c r="AN69" s="67">
        <v>0</v>
      </c>
      <c r="AO69" s="67">
        <v>0</v>
      </c>
      <c r="AP69" s="67">
        <v>0</v>
      </c>
      <c r="AQ69" s="67">
        <v>0</v>
      </c>
      <c r="AR69" s="67">
        <v>1</v>
      </c>
      <c r="AS69" s="67">
        <v>1</v>
      </c>
      <c r="AT69" s="67">
        <v>1</v>
      </c>
      <c r="AU69" s="67">
        <v>0</v>
      </c>
      <c r="AV69" s="67">
        <v>0</v>
      </c>
      <c r="AW69" s="67">
        <v>0</v>
      </c>
      <c r="AX69" s="67"/>
      <c r="AY69" s="67">
        <v>0</v>
      </c>
      <c r="AZ69" s="67">
        <v>0</v>
      </c>
      <c r="BA69" s="67">
        <v>0</v>
      </c>
      <c r="BB69" s="67">
        <v>0</v>
      </c>
      <c r="BC69" s="67">
        <v>0</v>
      </c>
      <c r="BD69" s="67">
        <v>0</v>
      </c>
      <c r="BE69" s="67">
        <v>0</v>
      </c>
      <c r="BF69" s="67">
        <v>0</v>
      </c>
      <c r="BG69" s="67">
        <v>0</v>
      </c>
      <c r="BH69" s="67">
        <v>0</v>
      </c>
      <c r="BI69" s="67">
        <v>0</v>
      </c>
      <c r="BJ69" s="67" t="s">
        <v>205</v>
      </c>
      <c r="BK69" s="67"/>
      <c r="BL69" s="68">
        <v>0</v>
      </c>
      <c r="BM69" s="68">
        <v>0</v>
      </c>
      <c r="BN69" s="68">
        <v>0</v>
      </c>
      <c r="BO69" s="68">
        <v>0</v>
      </c>
      <c r="BP69" s="68">
        <v>0</v>
      </c>
      <c r="BQ69" s="68">
        <v>0</v>
      </c>
      <c r="BR69" s="68">
        <v>0</v>
      </c>
      <c r="BS69" s="68">
        <v>0</v>
      </c>
      <c r="BT69" s="68">
        <v>0</v>
      </c>
      <c r="BU69" s="68">
        <v>0</v>
      </c>
      <c r="BV69" s="68">
        <v>0</v>
      </c>
      <c r="BW69" s="68">
        <v>0</v>
      </c>
      <c r="BX69" s="68">
        <v>0</v>
      </c>
      <c r="BY69" s="68">
        <v>0</v>
      </c>
      <c r="BZ69" s="68">
        <v>0</v>
      </c>
      <c r="CA69" s="68">
        <v>0</v>
      </c>
      <c r="CB69" s="68">
        <v>0</v>
      </c>
      <c r="CC69" s="68">
        <v>0</v>
      </c>
      <c r="CD69" s="68">
        <v>0</v>
      </c>
      <c r="CE69" s="68">
        <v>0</v>
      </c>
      <c r="CF69" s="68">
        <v>0</v>
      </c>
      <c r="CG69" s="68">
        <v>0</v>
      </c>
      <c r="CH69" s="68">
        <v>0</v>
      </c>
      <c r="CI69" s="68">
        <v>0</v>
      </c>
      <c r="CJ69" s="68">
        <v>0</v>
      </c>
      <c r="CK69" s="68">
        <v>0</v>
      </c>
      <c r="CL69" s="68">
        <v>0</v>
      </c>
      <c r="CM69" s="68">
        <v>0</v>
      </c>
      <c r="CN69" s="68">
        <v>0</v>
      </c>
      <c r="CO69" s="68">
        <v>0</v>
      </c>
      <c r="CP69" s="68">
        <v>0</v>
      </c>
      <c r="CQ69" s="68">
        <v>0</v>
      </c>
      <c r="CR69" s="69"/>
    </row>
    <row r="70" spans="1:110" s="71" customFormat="1" ht="72" x14ac:dyDescent="0.25">
      <c r="A70" s="56">
        <v>61</v>
      </c>
      <c r="B70" s="77" t="s">
        <v>138</v>
      </c>
      <c r="C70" s="77" t="s">
        <v>142</v>
      </c>
      <c r="D70" s="77" t="s">
        <v>143</v>
      </c>
      <c r="E70" s="88"/>
      <c r="F70" s="77" t="s">
        <v>135</v>
      </c>
      <c r="G70" s="78">
        <v>42821</v>
      </c>
      <c r="H70" s="78">
        <v>43101</v>
      </c>
      <c r="I70" s="79" t="s">
        <v>74</v>
      </c>
      <c r="J70" s="78" t="s">
        <v>75</v>
      </c>
      <c r="K70" s="77" t="s">
        <v>93</v>
      </c>
      <c r="L70" s="77" t="s">
        <v>77</v>
      </c>
      <c r="M70" s="77" t="s">
        <v>78</v>
      </c>
      <c r="N70" s="79" t="s">
        <v>79</v>
      </c>
      <c r="O70" s="77" t="s">
        <v>93</v>
      </c>
      <c r="P70" s="80">
        <v>3.0000000000000001E-3</v>
      </c>
      <c r="Q70" s="81" t="s">
        <v>219</v>
      </c>
      <c r="R70" s="81" t="s">
        <v>208</v>
      </c>
      <c r="S70" s="82" t="s">
        <v>204</v>
      </c>
      <c r="T70" s="82" t="s">
        <v>204</v>
      </c>
      <c r="U70" s="82" t="s">
        <v>204</v>
      </c>
      <c r="V70" s="82" t="s">
        <v>204</v>
      </c>
      <c r="W70" s="82" t="s">
        <v>204</v>
      </c>
      <c r="X70" s="82" t="s">
        <v>204</v>
      </c>
      <c r="Y70" s="82" t="s">
        <v>204</v>
      </c>
      <c r="Z70" s="82" t="s">
        <v>204</v>
      </c>
      <c r="AA70" s="83" t="s">
        <v>204</v>
      </c>
      <c r="AB70" s="84" t="s">
        <v>81</v>
      </c>
      <c r="AC70" s="85" t="s">
        <v>200</v>
      </c>
      <c r="AD70" s="77" t="s">
        <v>82</v>
      </c>
      <c r="AE70" s="83" t="s">
        <v>204</v>
      </c>
      <c r="AF70" s="86"/>
      <c r="AG70" s="67">
        <v>0</v>
      </c>
      <c r="AH70" s="67">
        <v>0</v>
      </c>
      <c r="AI70" s="67">
        <v>0</v>
      </c>
      <c r="AJ70" s="67">
        <v>0</v>
      </c>
      <c r="AK70" s="67">
        <v>0</v>
      </c>
      <c r="AL70" s="67">
        <v>0</v>
      </c>
      <c r="AM70" s="67">
        <v>0</v>
      </c>
      <c r="AN70" s="67">
        <v>0</v>
      </c>
      <c r="AO70" s="67">
        <v>0</v>
      </c>
      <c r="AP70" s="67">
        <v>0</v>
      </c>
      <c r="AQ70" s="67">
        <v>0</v>
      </c>
      <c r="AR70" s="67">
        <v>0</v>
      </c>
      <c r="AS70" s="67">
        <v>0</v>
      </c>
      <c r="AT70" s="67">
        <v>0</v>
      </c>
      <c r="AU70" s="67">
        <v>0</v>
      </c>
      <c r="AV70" s="67">
        <v>0</v>
      </c>
      <c r="AW70" s="67">
        <v>0</v>
      </c>
      <c r="AX70" s="67"/>
      <c r="AY70" s="67">
        <v>0</v>
      </c>
      <c r="AZ70" s="67">
        <v>0</v>
      </c>
      <c r="BA70" s="67">
        <v>0</v>
      </c>
      <c r="BB70" s="67">
        <v>0</v>
      </c>
      <c r="BC70" s="67">
        <v>0</v>
      </c>
      <c r="BD70" s="67">
        <v>0</v>
      </c>
      <c r="BE70" s="67">
        <v>0</v>
      </c>
      <c r="BF70" s="67">
        <v>0</v>
      </c>
      <c r="BG70" s="67">
        <v>0</v>
      </c>
      <c r="BH70" s="67">
        <v>0</v>
      </c>
      <c r="BI70" s="67">
        <v>0</v>
      </c>
      <c r="BJ70" s="67" t="s">
        <v>205</v>
      </c>
      <c r="BK70" s="67"/>
      <c r="BL70" s="68">
        <v>0</v>
      </c>
      <c r="BM70" s="68">
        <v>0</v>
      </c>
      <c r="BN70" s="68">
        <v>0</v>
      </c>
      <c r="BO70" s="68">
        <v>0</v>
      </c>
      <c r="BP70" s="68">
        <v>0</v>
      </c>
      <c r="BQ70" s="68">
        <v>0</v>
      </c>
      <c r="BR70" s="68">
        <v>0</v>
      </c>
      <c r="BS70" s="68">
        <v>0</v>
      </c>
      <c r="BT70" s="68">
        <v>0</v>
      </c>
      <c r="BU70" s="68">
        <v>0</v>
      </c>
      <c r="BV70" s="68">
        <v>0</v>
      </c>
      <c r="BW70" s="68">
        <v>0</v>
      </c>
      <c r="BX70" s="68">
        <v>0</v>
      </c>
      <c r="BY70" s="68">
        <v>0</v>
      </c>
      <c r="BZ70" s="68">
        <v>0</v>
      </c>
      <c r="CA70" s="68">
        <v>0</v>
      </c>
      <c r="CB70" s="68">
        <v>0</v>
      </c>
      <c r="CC70" s="68">
        <v>0</v>
      </c>
      <c r="CD70" s="68">
        <v>0</v>
      </c>
      <c r="CE70" s="68">
        <v>0</v>
      </c>
      <c r="CF70" s="68">
        <v>0</v>
      </c>
      <c r="CG70" s="68">
        <v>0</v>
      </c>
      <c r="CH70" s="68">
        <v>0</v>
      </c>
      <c r="CI70" s="68">
        <v>0</v>
      </c>
      <c r="CJ70" s="68">
        <v>0</v>
      </c>
      <c r="CK70" s="68">
        <v>0</v>
      </c>
      <c r="CL70" s="68">
        <v>0</v>
      </c>
      <c r="CM70" s="68">
        <v>0</v>
      </c>
      <c r="CN70" s="68">
        <v>0</v>
      </c>
      <c r="CO70" s="68">
        <v>0</v>
      </c>
      <c r="CP70" s="68">
        <v>0</v>
      </c>
      <c r="CQ70" s="68">
        <v>0</v>
      </c>
      <c r="CR70" s="69"/>
      <c r="CS70" s="69"/>
      <c r="CT70" s="69"/>
      <c r="CU70" s="69"/>
    </row>
    <row r="71" spans="1:110" s="71" customFormat="1" ht="72" x14ac:dyDescent="0.25">
      <c r="A71" s="56">
        <v>62</v>
      </c>
      <c r="B71" s="77" t="s">
        <v>138</v>
      </c>
      <c r="C71" s="77" t="s">
        <v>142</v>
      </c>
      <c r="D71" s="77" t="s">
        <v>143</v>
      </c>
      <c r="E71" s="77" t="s">
        <v>144</v>
      </c>
      <c r="F71" s="77" t="s">
        <v>104</v>
      </c>
      <c r="G71" s="78">
        <v>42821</v>
      </c>
      <c r="H71" s="78">
        <v>43101</v>
      </c>
      <c r="I71" s="79" t="s">
        <v>74</v>
      </c>
      <c r="J71" s="78" t="s">
        <v>75</v>
      </c>
      <c r="K71" s="77" t="s">
        <v>93</v>
      </c>
      <c r="L71" s="77" t="s">
        <v>106</v>
      </c>
      <c r="M71" s="77" t="s">
        <v>107</v>
      </c>
      <c r="N71" s="79" t="s">
        <v>79</v>
      </c>
      <c r="O71" s="77" t="s">
        <v>93</v>
      </c>
      <c r="P71" s="80">
        <v>3.0000000000000001E-3</v>
      </c>
      <c r="Q71" s="81" t="s">
        <v>219</v>
      </c>
      <c r="R71" s="81" t="s">
        <v>206</v>
      </c>
      <c r="S71" s="82" t="s">
        <v>204</v>
      </c>
      <c r="T71" s="82" t="s">
        <v>204</v>
      </c>
      <c r="U71" s="82" t="s">
        <v>204</v>
      </c>
      <c r="V71" s="82" t="s">
        <v>204</v>
      </c>
      <c r="W71" s="82" t="s">
        <v>204</v>
      </c>
      <c r="X71" s="82" t="s">
        <v>204</v>
      </c>
      <c r="Y71" s="82" t="s">
        <v>204</v>
      </c>
      <c r="Z71" s="82" t="s">
        <v>204</v>
      </c>
      <c r="AA71" s="83"/>
      <c r="AB71" s="84" t="s">
        <v>108</v>
      </c>
      <c r="AC71" s="85" t="s">
        <v>207</v>
      </c>
      <c r="AD71" s="77" t="s">
        <v>141</v>
      </c>
      <c r="AE71" s="83" t="s">
        <v>204</v>
      </c>
      <c r="AF71" s="86"/>
      <c r="AG71" s="67">
        <v>0</v>
      </c>
      <c r="AH71" s="67">
        <v>51</v>
      </c>
      <c r="AI71" s="67">
        <v>52</v>
      </c>
      <c r="AJ71" s="67">
        <v>0</v>
      </c>
      <c r="AK71" s="67">
        <v>0</v>
      </c>
      <c r="AL71" s="67">
        <v>0</v>
      </c>
      <c r="AM71" s="67">
        <v>0</v>
      </c>
      <c r="AN71" s="67">
        <v>0</v>
      </c>
      <c r="AO71" s="67">
        <v>0</v>
      </c>
      <c r="AP71" s="67">
        <v>0</v>
      </c>
      <c r="AQ71" s="67">
        <v>0</v>
      </c>
      <c r="AR71" s="67">
        <v>0</v>
      </c>
      <c r="AS71" s="67">
        <v>1</v>
      </c>
      <c r="AT71" s="67">
        <v>1</v>
      </c>
      <c r="AU71" s="67">
        <v>0</v>
      </c>
      <c r="AV71" s="67">
        <v>0</v>
      </c>
      <c r="AW71" s="67">
        <v>0</v>
      </c>
      <c r="AX71" s="67"/>
      <c r="AY71" s="67">
        <v>0</v>
      </c>
      <c r="AZ71" s="67">
        <v>0</v>
      </c>
      <c r="BA71" s="67">
        <v>0</v>
      </c>
      <c r="BB71" s="67">
        <v>0</v>
      </c>
      <c r="BC71" s="67">
        <v>0</v>
      </c>
      <c r="BD71" s="67">
        <v>0</v>
      </c>
      <c r="BE71" s="67">
        <v>0</v>
      </c>
      <c r="BF71" s="67">
        <v>0</v>
      </c>
      <c r="BG71" s="67">
        <v>0</v>
      </c>
      <c r="BH71" s="67">
        <v>0</v>
      </c>
      <c r="BI71" s="67">
        <v>0</v>
      </c>
      <c r="BJ71" s="67" t="s">
        <v>205</v>
      </c>
      <c r="BK71" s="67"/>
      <c r="BL71" s="68">
        <v>0</v>
      </c>
      <c r="BM71" s="68">
        <v>0</v>
      </c>
      <c r="BN71" s="68">
        <v>0</v>
      </c>
      <c r="BO71" s="68">
        <v>0</v>
      </c>
      <c r="BP71" s="68">
        <v>0</v>
      </c>
      <c r="BQ71" s="68">
        <v>0</v>
      </c>
      <c r="BR71" s="68">
        <v>0</v>
      </c>
      <c r="BS71" s="68">
        <v>0</v>
      </c>
      <c r="BT71" s="68">
        <v>0</v>
      </c>
      <c r="BU71" s="68">
        <v>0</v>
      </c>
      <c r="BV71" s="68">
        <v>0</v>
      </c>
      <c r="BW71" s="68">
        <v>0</v>
      </c>
      <c r="BX71" s="68">
        <v>0</v>
      </c>
      <c r="BY71" s="68">
        <v>0</v>
      </c>
      <c r="BZ71" s="68">
        <v>0</v>
      </c>
      <c r="CA71" s="68">
        <v>0</v>
      </c>
      <c r="CB71" s="68">
        <v>0</v>
      </c>
      <c r="CC71" s="68">
        <v>0</v>
      </c>
      <c r="CD71" s="68">
        <v>0</v>
      </c>
      <c r="CE71" s="68">
        <v>0</v>
      </c>
      <c r="CF71" s="68">
        <v>0</v>
      </c>
      <c r="CG71" s="68">
        <v>0</v>
      </c>
      <c r="CH71" s="68">
        <v>0</v>
      </c>
      <c r="CI71" s="68">
        <v>0</v>
      </c>
      <c r="CJ71" s="68">
        <v>0</v>
      </c>
      <c r="CK71" s="68">
        <v>0</v>
      </c>
      <c r="CL71" s="68">
        <v>0</v>
      </c>
      <c r="CM71" s="68">
        <v>0</v>
      </c>
      <c r="CN71" s="68">
        <v>0</v>
      </c>
      <c r="CO71" s="68">
        <v>0</v>
      </c>
      <c r="CP71" s="68">
        <v>0</v>
      </c>
      <c r="CQ71" s="68">
        <v>0</v>
      </c>
      <c r="CR71" s="69"/>
    </row>
    <row r="72" spans="1:110" s="69" customFormat="1" ht="72" x14ac:dyDescent="0.25">
      <c r="A72" s="56">
        <v>63</v>
      </c>
      <c r="B72" s="77" t="s">
        <v>138</v>
      </c>
      <c r="C72" s="77" t="s">
        <v>221</v>
      </c>
      <c r="D72" s="77" t="s">
        <v>222</v>
      </c>
      <c r="E72" s="77" t="s">
        <v>223</v>
      </c>
      <c r="F72" s="77" t="s">
        <v>224</v>
      </c>
      <c r="G72" s="78">
        <v>43798</v>
      </c>
      <c r="H72" s="78">
        <v>43831</v>
      </c>
      <c r="I72" s="79" t="s">
        <v>74</v>
      </c>
      <c r="J72" s="78" t="s">
        <v>75</v>
      </c>
      <c r="K72" s="77" t="s">
        <v>225</v>
      </c>
      <c r="L72" s="77" t="s">
        <v>77</v>
      </c>
      <c r="M72" s="77" t="s">
        <v>78</v>
      </c>
      <c r="N72" s="79" t="s">
        <v>79</v>
      </c>
      <c r="O72" s="77" t="s">
        <v>226</v>
      </c>
      <c r="P72" s="80">
        <v>1.4999999999999999E-2</v>
      </c>
      <c r="Q72" s="81" t="s">
        <v>219</v>
      </c>
      <c r="R72" s="81" t="s">
        <v>208</v>
      </c>
      <c r="S72" s="82" t="s">
        <v>204</v>
      </c>
      <c r="T72" s="82" t="s">
        <v>204</v>
      </c>
      <c r="U72" s="82" t="s">
        <v>204</v>
      </c>
      <c r="V72" s="82" t="s">
        <v>204</v>
      </c>
      <c r="W72" s="82" t="s">
        <v>204</v>
      </c>
      <c r="X72" s="82" t="s">
        <v>204</v>
      </c>
      <c r="Y72" s="82" t="s">
        <v>204</v>
      </c>
      <c r="Z72" s="82" t="s">
        <v>204</v>
      </c>
      <c r="AA72" s="83"/>
      <c r="AB72" s="84" t="s">
        <v>81</v>
      </c>
      <c r="AC72" s="85" t="s">
        <v>200</v>
      </c>
      <c r="AD72" s="77" t="s">
        <v>141</v>
      </c>
      <c r="AE72" s="83" t="s">
        <v>204</v>
      </c>
      <c r="AF72" s="86"/>
      <c r="AG72" s="67">
        <v>0</v>
      </c>
      <c r="AH72" s="67">
        <v>0</v>
      </c>
      <c r="AI72" s="67">
        <v>0</v>
      </c>
      <c r="AJ72" s="67">
        <v>0</v>
      </c>
      <c r="AK72" s="67">
        <v>0</v>
      </c>
      <c r="AL72" s="67">
        <v>0</v>
      </c>
      <c r="AM72" s="67">
        <v>0</v>
      </c>
      <c r="AN72" s="67">
        <v>0</v>
      </c>
      <c r="AO72" s="67">
        <v>0</v>
      </c>
      <c r="AP72" s="67">
        <v>0</v>
      </c>
      <c r="AQ72" s="67">
        <v>0</v>
      </c>
      <c r="AR72" s="67">
        <v>0</v>
      </c>
      <c r="AS72" s="67">
        <v>0</v>
      </c>
      <c r="AT72" s="67">
        <v>0</v>
      </c>
      <c r="AU72" s="67">
        <v>0</v>
      </c>
      <c r="AV72" s="67">
        <v>0</v>
      </c>
      <c r="AW72" s="67">
        <v>0</v>
      </c>
      <c r="AX72" s="67"/>
      <c r="AY72" s="67">
        <v>0</v>
      </c>
      <c r="AZ72" s="67">
        <v>0</v>
      </c>
      <c r="BA72" s="67">
        <v>0</v>
      </c>
      <c r="BB72" s="67">
        <v>0</v>
      </c>
      <c r="BC72" s="67">
        <v>0</v>
      </c>
      <c r="BD72" s="67">
        <v>0</v>
      </c>
      <c r="BE72" s="67">
        <v>0</v>
      </c>
      <c r="BF72" s="67">
        <v>0</v>
      </c>
      <c r="BG72" s="67">
        <v>0</v>
      </c>
      <c r="BH72" s="67">
        <v>0</v>
      </c>
      <c r="BI72" s="67">
        <v>0</v>
      </c>
      <c r="BJ72" s="67" t="s">
        <v>205</v>
      </c>
      <c r="BK72" s="67"/>
      <c r="BL72" s="68">
        <v>0</v>
      </c>
      <c r="BM72" s="68">
        <v>0</v>
      </c>
      <c r="BN72" s="68">
        <v>0</v>
      </c>
      <c r="BO72" s="68">
        <v>0</v>
      </c>
      <c r="BP72" s="68">
        <v>0</v>
      </c>
      <c r="BQ72" s="68">
        <v>0</v>
      </c>
      <c r="BR72" s="68">
        <v>0</v>
      </c>
      <c r="BS72" s="68">
        <v>0</v>
      </c>
      <c r="BT72" s="68">
        <v>0</v>
      </c>
      <c r="BU72" s="68">
        <v>0</v>
      </c>
      <c r="BV72" s="68">
        <v>0</v>
      </c>
      <c r="BW72" s="68">
        <v>0</v>
      </c>
      <c r="BX72" s="68">
        <v>0</v>
      </c>
      <c r="BY72" s="68">
        <v>0</v>
      </c>
      <c r="BZ72" s="68">
        <v>0</v>
      </c>
      <c r="CA72" s="68">
        <v>0</v>
      </c>
      <c r="CB72" s="68">
        <v>0</v>
      </c>
      <c r="CC72" s="68">
        <v>0</v>
      </c>
      <c r="CD72" s="68">
        <v>0</v>
      </c>
      <c r="CE72" s="68">
        <v>0</v>
      </c>
      <c r="CF72" s="68">
        <v>0</v>
      </c>
      <c r="CG72" s="68">
        <v>0</v>
      </c>
      <c r="CH72" s="68">
        <v>0</v>
      </c>
      <c r="CI72" s="68">
        <v>0</v>
      </c>
      <c r="CJ72" s="68">
        <v>0</v>
      </c>
      <c r="CK72" s="68">
        <v>0</v>
      </c>
      <c r="CL72" s="68">
        <v>0</v>
      </c>
      <c r="CM72" s="68">
        <v>0</v>
      </c>
      <c r="CN72" s="68">
        <v>0</v>
      </c>
      <c r="CO72" s="68">
        <v>0</v>
      </c>
      <c r="CP72" s="68">
        <v>0</v>
      </c>
      <c r="CQ72" s="68">
        <v>0</v>
      </c>
    </row>
    <row r="73" spans="1:110" s="71" customFormat="1" ht="72" x14ac:dyDescent="0.25">
      <c r="A73" s="56">
        <v>64</v>
      </c>
      <c r="B73" s="77" t="s">
        <v>138</v>
      </c>
      <c r="C73" s="77" t="s">
        <v>227</v>
      </c>
      <c r="D73" s="77" t="s">
        <v>222</v>
      </c>
      <c r="E73" s="77" t="s">
        <v>144</v>
      </c>
      <c r="F73" s="77" t="s">
        <v>104</v>
      </c>
      <c r="G73" s="78">
        <v>44186</v>
      </c>
      <c r="H73" s="78">
        <v>44197</v>
      </c>
      <c r="I73" s="79" t="s">
        <v>74</v>
      </c>
      <c r="J73" s="78" t="s">
        <v>75</v>
      </c>
      <c r="K73" s="77" t="s">
        <v>93</v>
      </c>
      <c r="L73" s="77" t="s">
        <v>106</v>
      </c>
      <c r="M73" s="77" t="s">
        <v>107</v>
      </c>
      <c r="N73" s="79" t="s">
        <v>79</v>
      </c>
      <c r="O73" s="77" t="s">
        <v>93</v>
      </c>
      <c r="P73" s="80">
        <v>1.4999999999999999E-2</v>
      </c>
      <c r="Q73" s="81" t="s">
        <v>219</v>
      </c>
      <c r="R73" s="81" t="s">
        <v>206</v>
      </c>
      <c r="S73" s="82" t="s">
        <v>204</v>
      </c>
      <c r="T73" s="82" t="s">
        <v>204</v>
      </c>
      <c r="U73" s="82" t="s">
        <v>204</v>
      </c>
      <c r="V73" s="82" t="s">
        <v>204</v>
      </c>
      <c r="W73" s="82" t="s">
        <v>204</v>
      </c>
      <c r="X73" s="82" t="s">
        <v>204</v>
      </c>
      <c r="Y73" s="82" t="s">
        <v>204</v>
      </c>
      <c r="Z73" s="82" t="s">
        <v>204</v>
      </c>
      <c r="AA73" s="83"/>
      <c r="AB73" s="84" t="s">
        <v>108</v>
      </c>
      <c r="AC73" s="85" t="s">
        <v>207</v>
      </c>
      <c r="AD73" s="77" t="s">
        <v>141</v>
      </c>
      <c r="AE73" s="83" t="s">
        <v>204</v>
      </c>
      <c r="AF73" s="86"/>
      <c r="AG73" s="67">
        <v>0</v>
      </c>
      <c r="AH73" s="67">
        <v>0</v>
      </c>
      <c r="AI73" s="67">
        <v>0</v>
      </c>
      <c r="AJ73" s="67">
        <v>0</v>
      </c>
      <c r="AK73" s="67">
        <v>94</v>
      </c>
      <c r="AL73" s="67">
        <v>56</v>
      </c>
      <c r="AM73" s="67">
        <v>63</v>
      </c>
      <c r="AN73" s="67">
        <v>0</v>
      </c>
      <c r="AO73" s="67">
        <v>0</v>
      </c>
      <c r="AP73" s="67">
        <v>0</v>
      </c>
      <c r="AQ73" s="67">
        <v>0</v>
      </c>
      <c r="AR73" s="67">
        <v>0</v>
      </c>
      <c r="AS73" s="67">
        <v>0</v>
      </c>
      <c r="AT73" s="67">
        <v>0</v>
      </c>
      <c r="AU73" s="67">
        <v>0</v>
      </c>
      <c r="AV73" s="67">
        <v>0</v>
      </c>
      <c r="AW73" s="67">
        <v>1</v>
      </c>
      <c r="AX73" s="67">
        <v>1</v>
      </c>
      <c r="AY73" s="67">
        <v>0</v>
      </c>
      <c r="AZ73" s="67">
        <v>0</v>
      </c>
      <c r="BA73" s="67">
        <v>0</v>
      </c>
      <c r="BB73" s="67">
        <v>0</v>
      </c>
      <c r="BC73" s="67">
        <v>0</v>
      </c>
      <c r="BD73" s="67">
        <v>0</v>
      </c>
      <c r="BE73" s="67">
        <v>0</v>
      </c>
      <c r="BF73" s="67">
        <v>0</v>
      </c>
      <c r="BG73" s="67">
        <v>0</v>
      </c>
      <c r="BH73" s="67">
        <v>0</v>
      </c>
      <c r="BI73" s="67">
        <v>0</v>
      </c>
      <c r="BJ73" s="67" t="s">
        <v>205</v>
      </c>
      <c r="BK73" s="67"/>
      <c r="BL73" s="68">
        <v>0</v>
      </c>
      <c r="BM73" s="68">
        <v>0</v>
      </c>
      <c r="BN73" s="68">
        <v>0</v>
      </c>
      <c r="BO73" s="68">
        <v>0</v>
      </c>
      <c r="BP73" s="68">
        <v>0</v>
      </c>
      <c r="BQ73" s="68">
        <v>0</v>
      </c>
      <c r="BR73" s="68">
        <v>0</v>
      </c>
      <c r="BS73" s="68">
        <v>0</v>
      </c>
      <c r="BT73" s="68">
        <v>0</v>
      </c>
      <c r="BU73" s="68">
        <v>0</v>
      </c>
      <c r="BV73" s="68">
        <v>0</v>
      </c>
      <c r="BW73" s="68">
        <v>0</v>
      </c>
      <c r="BX73" s="68">
        <v>0</v>
      </c>
      <c r="BY73" s="68">
        <v>0</v>
      </c>
      <c r="BZ73" s="68">
        <v>0</v>
      </c>
      <c r="CA73" s="68">
        <v>0</v>
      </c>
      <c r="CB73" s="68">
        <v>0</v>
      </c>
      <c r="CC73" s="68">
        <v>0</v>
      </c>
      <c r="CD73" s="68">
        <v>0</v>
      </c>
      <c r="CE73" s="68">
        <v>0</v>
      </c>
      <c r="CF73" s="68">
        <v>0</v>
      </c>
      <c r="CG73" s="68">
        <v>0</v>
      </c>
      <c r="CH73" s="68">
        <v>0</v>
      </c>
      <c r="CI73" s="68">
        <v>0</v>
      </c>
      <c r="CJ73" s="68">
        <v>0</v>
      </c>
      <c r="CK73" s="68">
        <v>0</v>
      </c>
      <c r="CL73" s="68">
        <v>0</v>
      </c>
      <c r="CM73" s="68">
        <v>0</v>
      </c>
      <c r="CN73" s="68">
        <v>0</v>
      </c>
      <c r="CO73" s="68">
        <v>0</v>
      </c>
      <c r="CP73" s="68">
        <v>0</v>
      </c>
      <c r="CQ73" s="68">
        <v>0</v>
      </c>
      <c r="CR73" s="69"/>
    </row>
    <row r="74" spans="1:110" s="69" customFormat="1" ht="72" x14ac:dyDescent="0.25">
      <c r="A74" s="56">
        <v>65</v>
      </c>
      <c r="B74" s="77" t="s">
        <v>138</v>
      </c>
      <c r="C74" s="77" t="s">
        <v>227</v>
      </c>
      <c r="D74" s="77" t="s">
        <v>222</v>
      </c>
      <c r="E74" s="77"/>
      <c r="F74" s="77" t="s">
        <v>228</v>
      </c>
      <c r="G74" s="78">
        <v>44186</v>
      </c>
      <c r="H74" s="78">
        <v>44197</v>
      </c>
      <c r="I74" s="79" t="s">
        <v>74</v>
      </c>
      <c r="J74" s="78" t="s">
        <v>75</v>
      </c>
      <c r="K74" s="77" t="s">
        <v>93</v>
      </c>
      <c r="L74" s="77" t="s">
        <v>77</v>
      </c>
      <c r="M74" s="77" t="s">
        <v>78</v>
      </c>
      <c r="N74" s="79" t="s">
        <v>79</v>
      </c>
      <c r="O74" s="77" t="s">
        <v>93</v>
      </c>
      <c r="P74" s="80">
        <v>3.0000000000000001E-3</v>
      </c>
      <c r="Q74" s="81" t="s">
        <v>219</v>
      </c>
      <c r="R74" s="81" t="s">
        <v>208</v>
      </c>
      <c r="S74" s="82" t="s">
        <v>204</v>
      </c>
      <c r="T74" s="82" t="s">
        <v>204</v>
      </c>
      <c r="U74" s="82" t="s">
        <v>204</v>
      </c>
      <c r="V74" s="82" t="s">
        <v>204</v>
      </c>
      <c r="W74" s="82" t="s">
        <v>204</v>
      </c>
      <c r="X74" s="82" t="s">
        <v>204</v>
      </c>
      <c r="Y74" s="82" t="s">
        <v>204</v>
      </c>
      <c r="Z74" s="82" t="s">
        <v>204</v>
      </c>
      <c r="AA74" s="83"/>
      <c r="AB74" s="84" t="s">
        <v>81</v>
      </c>
      <c r="AC74" s="85" t="s">
        <v>200</v>
      </c>
      <c r="AD74" s="77" t="s">
        <v>82</v>
      </c>
      <c r="AE74" s="83" t="s">
        <v>204</v>
      </c>
      <c r="AF74" s="86"/>
      <c r="AG74" s="67">
        <v>0</v>
      </c>
      <c r="AH74" s="67">
        <v>0</v>
      </c>
      <c r="AI74" s="67">
        <v>0</v>
      </c>
      <c r="AJ74" s="67">
        <v>42</v>
      </c>
      <c r="AK74" s="67">
        <v>6.69</v>
      </c>
      <c r="AL74" s="119">
        <f>5699/1000</f>
        <v>5.6989999999999998</v>
      </c>
      <c r="AM74" s="67">
        <v>0</v>
      </c>
      <c r="AN74" s="67">
        <v>0</v>
      </c>
      <c r="AO74" s="67">
        <v>0</v>
      </c>
      <c r="AP74" s="67">
        <v>0</v>
      </c>
      <c r="AQ74" s="67">
        <v>0</v>
      </c>
      <c r="AR74" s="67">
        <v>0</v>
      </c>
      <c r="AS74" s="67">
        <v>0</v>
      </c>
      <c r="AT74" s="67">
        <v>0</v>
      </c>
      <c r="AU74" s="67">
        <v>1.8759999999999999</v>
      </c>
      <c r="AV74" s="67">
        <v>33</v>
      </c>
      <c r="AW74" s="67">
        <v>28</v>
      </c>
      <c r="AX74" s="67">
        <v>0</v>
      </c>
      <c r="AY74" s="67">
        <v>0</v>
      </c>
      <c r="AZ74" s="67">
        <v>0</v>
      </c>
      <c r="BA74" s="67">
        <v>0</v>
      </c>
      <c r="BB74" s="67">
        <v>0</v>
      </c>
      <c r="BC74" s="67">
        <v>0</v>
      </c>
      <c r="BD74" s="67">
        <v>0</v>
      </c>
      <c r="BE74" s="67">
        <v>0</v>
      </c>
      <c r="BF74" s="67">
        <v>0</v>
      </c>
      <c r="BG74" s="67">
        <v>0</v>
      </c>
      <c r="BH74" s="67">
        <v>0</v>
      </c>
      <c r="BI74" s="67">
        <v>0</v>
      </c>
      <c r="BJ74" s="67" t="s">
        <v>205</v>
      </c>
      <c r="BK74" s="67"/>
      <c r="BL74" s="68">
        <v>0</v>
      </c>
      <c r="BM74" s="68">
        <v>0</v>
      </c>
      <c r="BN74" s="68">
        <v>0</v>
      </c>
      <c r="BO74" s="68">
        <v>0</v>
      </c>
      <c r="BP74" s="68">
        <v>0</v>
      </c>
      <c r="BQ74" s="68">
        <v>0</v>
      </c>
      <c r="BR74" s="68">
        <v>0</v>
      </c>
      <c r="BS74" s="68">
        <v>0</v>
      </c>
      <c r="BT74" s="68">
        <v>0</v>
      </c>
      <c r="BU74" s="68">
        <v>0</v>
      </c>
      <c r="BV74" s="68">
        <v>0</v>
      </c>
      <c r="BW74" s="68">
        <v>0</v>
      </c>
      <c r="BX74" s="68">
        <v>0</v>
      </c>
      <c r="BY74" s="68">
        <v>0</v>
      </c>
      <c r="BZ74" s="68">
        <v>0</v>
      </c>
      <c r="CA74" s="68">
        <v>0</v>
      </c>
      <c r="CB74" s="68">
        <v>0</v>
      </c>
      <c r="CC74" s="68">
        <v>0</v>
      </c>
      <c r="CD74" s="68">
        <v>0</v>
      </c>
      <c r="CE74" s="68">
        <v>0</v>
      </c>
      <c r="CF74" s="68">
        <v>0</v>
      </c>
      <c r="CG74" s="68">
        <v>0</v>
      </c>
      <c r="CH74" s="68">
        <v>0</v>
      </c>
      <c r="CI74" s="68">
        <v>0</v>
      </c>
      <c r="CJ74" s="68">
        <v>0</v>
      </c>
      <c r="CK74" s="68">
        <v>0</v>
      </c>
      <c r="CL74" s="68">
        <v>0</v>
      </c>
      <c r="CM74" s="68">
        <v>0</v>
      </c>
      <c r="CN74" s="68">
        <v>0</v>
      </c>
      <c r="CO74" s="68">
        <v>0</v>
      </c>
      <c r="CP74" s="68">
        <v>0</v>
      </c>
      <c r="CQ74" s="68">
        <v>0</v>
      </c>
    </row>
    <row r="75" spans="1:110" s="69" customFormat="1" ht="72" x14ac:dyDescent="0.25">
      <c r="A75" s="56">
        <v>66</v>
      </c>
      <c r="B75" s="77" t="s">
        <v>138</v>
      </c>
      <c r="C75" s="77" t="s">
        <v>227</v>
      </c>
      <c r="D75" s="77" t="s">
        <v>222</v>
      </c>
      <c r="E75" s="77" t="s">
        <v>123</v>
      </c>
      <c r="F75" s="77" t="s">
        <v>140</v>
      </c>
      <c r="G75" s="78">
        <v>44186</v>
      </c>
      <c r="H75" s="78">
        <v>44197</v>
      </c>
      <c r="I75" s="79" t="s">
        <v>74</v>
      </c>
      <c r="J75" s="78" t="s">
        <v>75</v>
      </c>
      <c r="K75" s="77" t="s">
        <v>93</v>
      </c>
      <c r="L75" s="77" t="s">
        <v>106</v>
      </c>
      <c r="M75" s="77" t="s">
        <v>107</v>
      </c>
      <c r="N75" s="79" t="s">
        <v>79</v>
      </c>
      <c r="O75" s="77" t="s">
        <v>93</v>
      </c>
      <c r="P75" s="80">
        <v>3.0000000000000001E-3</v>
      </c>
      <c r="Q75" s="81" t="s">
        <v>219</v>
      </c>
      <c r="R75" s="81" t="s">
        <v>206</v>
      </c>
      <c r="S75" s="82" t="s">
        <v>204</v>
      </c>
      <c r="T75" s="82" t="s">
        <v>204</v>
      </c>
      <c r="U75" s="82" t="s">
        <v>204</v>
      </c>
      <c r="V75" s="82" t="s">
        <v>204</v>
      </c>
      <c r="W75" s="82" t="s">
        <v>204</v>
      </c>
      <c r="X75" s="82" t="s">
        <v>204</v>
      </c>
      <c r="Y75" s="82" t="s">
        <v>204</v>
      </c>
      <c r="Z75" s="82" t="s">
        <v>204</v>
      </c>
      <c r="AA75" s="83"/>
      <c r="AB75" s="84" t="s">
        <v>111</v>
      </c>
      <c r="AC75" s="85" t="s">
        <v>188</v>
      </c>
      <c r="AD75" s="77" t="s">
        <v>141</v>
      </c>
      <c r="AE75" s="83" t="s">
        <v>204</v>
      </c>
      <c r="AF75" s="86"/>
      <c r="AG75" s="67">
        <v>0</v>
      </c>
      <c r="AH75" s="67">
        <v>0</v>
      </c>
      <c r="AI75" s="67">
        <v>0</v>
      </c>
      <c r="AJ75" s="67">
        <v>68</v>
      </c>
      <c r="AK75" s="67">
        <v>0</v>
      </c>
      <c r="AL75" s="67">
        <v>8</v>
      </c>
      <c r="AM75" s="67">
        <v>8</v>
      </c>
      <c r="AN75" s="67">
        <v>0</v>
      </c>
      <c r="AO75" s="67">
        <v>0</v>
      </c>
      <c r="AP75" s="67">
        <v>0</v>
      </c>
      <c r="AQ75" s="67">
        <v>0</v>
      </c>
      <c r="AR75" s="67">
        <v>0</v>
      </c>
      <c r="AS75" s="67">
        <v>0</v>
      </c>
      <c r="AT75" s="67">
        <v>0</v>
      </c>
      <c r="AU75" s="67">
        <v>0</v>
      </c>
      <c r="AV75" s="67">
        <v>0</v>
      </c>
      <c r="AW75" s="67">
        <v>3</v>
      </c>
      <c r="AX75" s="67">
        <v>3</v>
      </c>
      <c r="AY75" s="67">
        <v>0</v>
      </c>
      <c r="AZ75" s="67">
        <v>0</v>
      </c>
      <c r="BA75" s="67">
        <v>0</v>
      </c>
      <c r="BB75" s="67">
        <v>0</v>
      </c>
      <c r="BC75" s="67">
        <v>0</v>
      </c>
      <c r="BD75" s="67">
        <v>0</v>
      </c>
      <c r="BE75" s="67">
        <v>0</v>
      </c>
      <c r="BF75" s="67">
        <v>0</v>
      </c>
      <c r="BG75" s="67">
        <v>0</v>
      </c>
      <c r="BH75" s="67">
        <v>0</v>
      </c>
      <c r="BI75" s="67">
        <v>0</v>
      </c>
      <c r="BJ75" s="67" t="s">
        <v>205</v>
      </c>
      <c r="BK75" s="67"/>
      <c r="BL75" s="68">
        <v>0</v>
      </c>
      <c r="BM75" s="68">
        <v>0</v>
      </c>
      <c r="BN75" s="68">
        <v>0</v>
      </c>
      <c r="BO75" s="68">
        <v>0</v>
      </c>
      <c r="BP75" s="68">
        <v>0</v>
      </c>
      <c r="BQ75" s="68">
        <v>0</v>
      </c>
      <c r="BR75" s="68">
        <v>0</v>
      </c>
      <c r="BS75" s="68">
        <v>0</v>
      </c>
      <c r="BT75" s="68">
        <v>0</v>
      </c>
      <c r="BU75" s="68">
        <v>0</v>
      </c>
      <c r="BV75" s="68">
        <v>0</v>
      </c>
      <c r="BW75" s="68">
        <v>0</v>
      </c>
      <c r="BX75" s="68">
        <v>0</v>
      </c>
      <c r="BY75" s="68">
        <v>0</v>
      </c>
      <c r="BZ75" s="68">
        <v>0</v>
      </c>
      <c r="CA75" s="68">
        <v>0</v>
      </c>
      <c r="CB75" s="68">
        <v>0</v>
      </c>
      <c r="CC75" s="68">
        <v>0</v>
      </c>
      <c r="CD75" s="68">
        <v>0</v>
      </c>
      <c r="CE75" s="68">
        <v>0</v>
      </c>
      <c r="CF75" s="68">
        <v>0</v>
      </c>
      <c r="CG75" s="68">
        <v>0</v>
      </c>
      <c r="CH75" s="68">
        <v>0</v>
      </c>
      <c r="CI75" s="68">
        <v>0</v>
      </c>
      <c r="CJ75" s="68">
        <v>0</v>
      </c>
      <c r="CK75" s="68">
        <v>0</v>
      </c>
      <c r="CL75" s="68">
        <v>0</v>
      </c>
      <c r="CM75" s="68">
        <v>0</v>
      </c>
      <c r="CN75" s="68">
        <v>0</v>
      </c>
      <c r="CO75" s="68">
        <v>0</v>
      </c>
      <c r="CP75" s="68">
        <v>0</v>
      </c>
      <c r="CQ75" s="68">
        <v>0</v>
      </c>
    </row>
    <row r="76" spans="1:110" s="69" customFormat="1" ht="72" x14ac:dyDescent="0.25">
      <c r="A76" s="56">
        <v>67</v>
      </c>
      <c r="B76" s="77" t="s">
        <v>138</v>
      </c>
      <c r="C76" s="77" t="s">
        <v>227</v>
      </c>
      <c r="D76" s="77" t="s">
        <v>72</v>
      </c>
      <c r="E76" s="77" t="s">
        <v>229</v>
      </c>
      <c r="F76" s="77" t="s">
        <v>224</v>
      </c>
      <c r="G76" s="78">
        <v>44186</v>
      </c>
      <c r="H76" s="78">
        <v>44197</v>
      </c>
      <c r="I76" s="79" t="s">
        <v>74</v>
      </c>
      <c r="J76" s="78" t="s">
        <v>75</v>
      </c>
      <c r="K76" s="77" t="s">
        <v>86</v>
      </c>
      <c r="L76" s="77" t="s">
        <v>77</v>
      </c>
      <c r="M76" s="77" t="s">
        <v>78</v>
      </c>
      <c r="N76" s="79" t="s">
        <v>79</v>
      </c>
      <c r="O76" s="77" t="s">
        <v>226</v>
      </c>
      <c r="P76" s="80">
        <v>1.4999999999999999E-2</v>
      </c>
      <c r="Q76" s="81" t="s">
        <v>219</v>
      </c>
      <c r="R76" s="81" t="s">
        <v>208</v>
      </c>
      <c r="S76" s="82" t="s">
        <v>204</v>
      </c>
      <c r="T76" s="82" t="s">
        <v>204</v>
      </c>
      <c r="U76" s="82" t="s">
        <v>204</v>
      </c>
      <c r="V76" s="82" t="s">
        <v>204</v>
      </c>
      <c r="W76" s="82" t="s">
        <v>204</v>
      </c>
      <c r="X76" s="82" t="s">
        <v>204</v>
      </c>
      <c r="Y76" s="82" t="s">
        <v>204</v>
      </c>
      <c r="Z76" s="82" t="s">
        <v>204</v>
      </c>
      <c r="AA76" s="83"/>
      <c r="AB76" s="84" t="s">
        <v>81</v>
      </c>
      <c r="AC76" s="85" t="s">
        <v>200</v>
      </c>
      <c r="AD76" s="77" t="s">
        <v>230</v>
      </c>
      <c r="AE76" s="83" t="s">
        <v>204</v>
      </c>
      <c r="AF76" s="86"/>
      <c r="AG76" s="67">
        <v>0</v>
      </c>
      <c r="AH76" s="67">
        <v>0</v>
      </c>
      <c r="AI76" s="67">
        <v>0</v>
      </c>
      <c r="AJ76" s="67">
        <v>0</v>
      </c>
      <c r="AK76" s="67">
        <v>0</v>
      </c>
      <c r="AL76" s="67">
        <v>0</v>
      </c>
      <c r="AM76" s="67">
        <v>0</v>
      </c>
      <c r="AN76" s="67">
        <v>0</v>
      </c>
      <c r="AO76" s="67">
        <v>0</v>
      </c>
      <c r="AP76" s="67">
        <v>0</v>
      </c>
      <c r="AQ76" s="67">
        <v>0</v>
      </c>
      <c r="AR76" s="67">
        <v>0</v>
      </c>
      <c r="AS76" s="67">
        <v>0</v>
      </c>
      <c r="AT76" s="67">
        <v>0</v>
      </c>
      <c r="AU76" s="67">
        <v>0</v>
      </c>
      <c r="AV76" s="67">
        <v>0</v>
      </c>
      <c r="AW76" s="67">
        <v>0</v>
      </c>
      <c r="AX76" s="67"/>
      <c r="AY76" s="67">
        <v>0</v>
      </c>
      <c r="AZ76" s="67">
        <v>0</v>
      </c>
      <c r="BA76" s="67">
        <v>0</v>
      </c>
      <c r="BB76" s="67">
        <v>0</v>
      </c>
      <c r="BC76" s="67">
        <v>0</v>
      </c>
      <c r="BD76" s="67">
        <v>0</v>
      </c>
      <c r="BE76" s="67">
        <v>0</v>
      </c>
      <c r="BF76" s="67">
        <v>0</v>
      </c>
      <c r="BG76" s="67">
        <v>0</v>
      </c>
      <c r="BH76" s="67">
        <v>0</v>
      </c>
      <c r="BI76" s="67">
        <v>0</v>
      </c>
      <c r="BJ76" s="67" t="s">
        <v>205</v>
      </c>
      <c r="BK76" s="67"/>
      <c r="BL76" s="68">
        <v>0</v>
      </c>
      <c r="BM76" s="68">
        <v>0</v>
      </c>
      <c r="BN76" s="68">
        <v>0</v>
      </c>
      <c r="BO76" s="68">
        <v>0</v>
      </c>
      <c r="BP76" s="68">
        <v>0</v>
      </c>
      <c r="BQ76" s="68">
        <v>0</v>
      </c>
      <c r="BR76" s="68">
        <v>0</v>
      </c>
      <c r="BS76" s="68">
        <v>0</v>
      </c>
      <c r="BT76" s="68">
        <v>0</v>
      </c>
      <c r="BU76" s="68">
        <v>0</v>
      </c>
      <c r="BV76" s="68">
        <v>0</v>
      </c>
      <c r="BW76" s="68">
        <v>0</v>
      </c>
      <c r="BX76" s="68">
        <v>0</v>
      </c>
      <c r="BY76" s="68">
        <v>0</v>
      </c>
      <c r="BZ76" s="68">
        <v>0</v>
      </c>
      <c r="CA76" s="68">
        <v>0</v>
      </c>
      <c r="CB76" s="68">
        <v>0</v>
      </c>
      <c r="CC76" s="68">
        <v>0</v>
      </c>
      <c r="CD76" s="68">
        <v>0</v>
      </c>
      <c r="CE76" s="68">
        <v>0</v>
      </c>
      <c r="CF76" s="68">
        <v>0</v>
      </c>
      <c r="CG76" s="68">
        <v>0</v>
      </c>
      <c r="CH76" s="68">
        <v>0</v>
      </c>
      <c r="CI76" s="68">
        <v>0</v>
      </c>
      <c r="CJ76" s="68">
        <v>0</v>
      </c>
      <c r="CK76" s="68">
        <v>0</v>
      </c>
      <c r="CL76" s="68">
        <v>0</v>
      </c>
      <c r="CM76" s="68">
        <v>0</v>
      </c>
      <c r="CN76" s="68">
        <v>0</v>
      </c>
      <c r="CO76" s="68">
        <v>0</v>
      </c>
      <c r="CP76" s="68">
        <v>0</v>
      </c>
      <c r="CQ76" s="68">
        <v>0</v>
      </c>
    </row>
    <row r="77" spans="1:110" s="69" customFormat="1" ht="72" x14ac:dyDescent="0.25">
      <c r="A77" s="56">
        <v>68</v>
      </c>
      <c r="B77" s="77" t="s">
        <v>138</v>
      </c>
      <c r="C77" s="77" t="s">
        <v>227</v>
      </c>
      <c r="D77" s="77" t="s">
        <v>72</v>
      </c>
      <c r="E77" s="77" t="s">
        <v>231</v>
      </c>
      <c r="F77" s="77" t="s">
        <v>224</v>
      </c>
      <c r="G77" s="78">
        <v>44186</v>
      </c>
      <c r="H77" s="78">
        <v>44197</v>
      </c>
      <c r="I77" s="79" t="s">
        <v>74</v>
      </c>
      <c r="J77" s="78" t="s">
        <v>75</v>
      </c>
      <c r="K77" s="77" t="s">
        <v>86</v>
      </c>
      <c r="L77" s="77" t="s">
        <v>77</v>
      </c>
      <c r="M77" s="77" t="s">
        <v>78</v>
      </c>
      <c r="N77" s="79" t="s">
        <v>79</v>
      </c>
      <c r="O77" s="77" t="s">
        <v>226</v>
      </c>
      <c r="P77" s="80">
        <v>1.4999999999999999E-2</v>
      </c>
      <c r="Q77" s="81" t="s">
        <v>219</v>
      </c>
      <c r="R77" s="81" t="s">
        <v>208</v>
      </c>
      <c r="S77" s="82" t="s">
        <v>204</v>
      </c>
      <c r="T77" s="82" t="s">
        <v>204</v>
      </c>
      <c r="U77" s="82" t="s">
        <v>204</v>
      </c>
      <c r="V77" s="82" t="s">
        <v>204</v>
      </c>
      <c r="W77" s="82" t="s">
        <v>204</v>
      </c>
      <c r="X77" s="82" t="s">
        <v>204</v>
      </c>
      <c r="Y77" s="82" t="s">
        <v>204</v>
      </c>
      <c r="Z77" s="82" t="s">
        <v>204</v>
      </c>
      <c r="AA77" s="83"/>
      <c r="AB77" s="84" t="s">
        <v>81</v>
      </c>
      <c r="AC77" s="85" t="s">
        <v>200</v>
      </c>
      <c r="AD77" s="77" t="s">
        <v>141</v>
      </c>
      <c r="AE77" s="83" t="s">
        <v>204</v>
      </c>
      <c r="AF77" s="86"/>
      <c r="AG77" s="67">
        <v>0</v>
      </c>
      <c r="AH77" s="67">
        <v>0</v>
      </c>
      <c r="AI77" s="67">
        <v>0</v>
      </c>
      <c r="AJ77" s="67">
        <v>0</v>
      </c>
      <c r="AK77" s="67">
        <v>0</v>
      </c>
      <c r="AL77" s="67">
        <v>0</v>
      </c>
      <c r="AM77" s="67">
        <v>0</v>
      </c>
      <c r="AN77" s="67">
        <v>0</v>
      </c>
      <c r="AO77" s="67">
        <v>0</v>
      </c>
      <c r="AP77" s="67">
        <v>0</v>
      </c>
      <c r="AQ77" s="67">
        <v>0</v>
      </c>
      <c r="AR77" s="67">
        <v>0</v>
      </c>
      <c r="AS77" s="67">
        <v>0</v>
      </c>
      <c r="AT77" s="67">
        <v>0</v>
      </c>
      <c r="AU77" s="67">
        <v>0</v>
      </c>
      <c r="AV77" s="67">
        <v>0</v>
      </c>
      <c r="AW77" s="67">
        <v>0</v>
      </c>
      <c r="AX77" s="67"/>
      <c r="AY77" s="67">
        <v>0</v>
      </c>
      <c r="AZ77" s="67">
        <v>0</v>
      </c>
      <c r="BA77" s="67">
        <v>0</v>
      </c>
      <c r="BB77" s="67">
        <v>0</v>
      </c>
      <c r="BC77" s="67">
        <v>0</v>
      </c>
      <c r="BD77" s="67">
        <v>0</v>
      </c>
      <c r="BE77" s="67">
        <v>0</v>
      </c>
      <c r="BF77" s="67">
        <v>0</v>
      </c>
      <c r="BG77" s="67">
        <v>0</v>
      </c>
      <c r="BH77" s="67">
        <v>0</v>
      </c>
      <c r="BI77" s="67">
        <v>0</v>
      </c>
      <c r="BJ77" s="67" t="s">
        <v>205</v>
      </c>
      <c r="BK77" s="67"/>
      <c r="BL77" s="68">
        <v>0</v>
      </c>
      <c r="BM77" s="68">
        <v>0</v>
      </c>
      <c r="BN77" s="68">
        <v>0</v>
      </c>
      <c r="BO77" s="68">
        <v>0</v>
      </c>
      <c r="BP77" s="68">
        <v>0</v>
      </c>
      <c r="BQ77" s="68">
        <v>0</v>
      </c>
      <c r="BR77" s="68">
        <v>0</v>
      </c>
      <c r="BS77" s="68">
        <v>0</v>
      </c>
      <c r="BT77" s="68">
        <v>0</v>
      </c>
      <c r="BU77" s="68">
        <v>0</v>
      </c>
      <c r="BV77" s="68">
        <v>0</v>
      </c>
      <c r="BW77" s="68">
        <v>0</v>
      </c>
      <c r="BX77" s="68">
        <v>0</v>
      </c>
      <c r="BY77" s="68">
        <v>0</v>
      </c>
      <c r="BZ77" s="68">
        <v>0</v>
      </c>
      <c r="CA77" s="68">
        <v>0</v>
      </c>
      <c r="CB77" s="68">
        <v>0</v>
      </c>
      <c r="CC77" s="68">
        <v>0</v>
      </c>
      <c r="CD77" s="68">
        <v>0</v>
      </c>
      <c r="CE77" s="68">
        <v>0</v>
      </c>
      <c r="CF77" s="68">
        <v>0</v>
      </c>
      <c r="CG77" s="68">
        <v>0</v>
      </c>
      <c r="CH77" s="68">
        <v>0</v>
      </c>
      <c r="CI77" s="68">
        <v>0</v>
      </c>
      <c r="CJ77" s="68">
        <v>0</v>
      </c>
      <c r="CK77" s="68">
        <v>0</v>
      </c>
      <c r="CL77" s="68">
        <v>0</v>
      </c>
      <c r="CM77" s="68">
        <v>0</v>
      </c>
      <c r="CN77" s="68">
        <v>0</v>
      </c>
      <c r="CO77" s="68">
        <v>0</v>
      </c>
      <c r="CP77" s="68">
        <v>0</v>
      </c>
      <c r="CQ77" s="68">
        <v>0</v>
      </c>
    </row>
    <row r="78" spans="1:110" s="69" customFormat="1" ht="96" x14ac:dyDescent="0.25">
      <c r="A78" s="56">
        <v>69</v>
      </c>
      <c r="B78" s="77" t="s">
        <v>156</v>
      </c>
      <c r="C78" s="77" t="s">
        <v>157</v>
      </c>
      <c r="D78" s="77" t="s">
        <v>122</v>
      </c>
      <c r="E78" s="77" t="s">
        <v>123</v>
      </c>
      <c r="F78" s="77" t="s">
        <v>124</v>
      </c>
      <c r="G78" s="78">
        <v>40471</v>
      </c>
      <c r="H78" s="78">
        <v>40544</v>
      </c>
      <c r="I78" s="79" t="s">
        <v>74</v>
      </c>
      <c r="J78" s="78" t="s">
        <v>75</v>
      </c>
      <c r="K78" s="77" t="s">
        <v>93</v>
      </c>
      <c r="L78" s="77" t="s">
        <v>106</v>
      </c>
      <c r="M78" s="77" t="s">
        <v>107</v>
      </c>
      <c r="N78" s="79" t="s">
        <v>79</v>
      </c>
      <c r="O78" s="77" t="s">
        <v>93</v>
      </c>
      <c r="P78" s="80">
        <v>3.0000000000000001E-3</v>
      </c>
      <c r="Q78" s="81" t="s">
        <v>238</v>
      </c>
      <c r="R78" s="81" t="s">
        <v>206</v>
      </c>
      <c r="S78" s="82" t="s">
        <v>204</v>
      </c>
      <c r="T78" s="82" t="s">
        <v>204</v>
      </c>
      <c r="U78" s="82" t="s">
        <v>204</v>
      </c>
      <c r="V78" s="82" t="s">
        <v>204</v>
      </c>
      <c r="W78" s="82" t="s">
        <v>204</v>
      </c>
      <c r="X78" s="82" t="s">
        <v>204</v>
      </c>
      <c r="Y78" s="82" t="s">
        <v>204</v>
      </c>
      <c r="Z78" s="82" t="s">
        <v>204</v>
      </c>
      <c r="AA78" s="83"/>
      <c r="AB78" s="84" t="s">
        <v>111</v>
      </c>
      <c r="AC78" s="85" t="s">
        <v>188</v>
      </c>
      <c r="AD78" s="77" t="s">
        <v>141</v>
      </c>
      <c r="AE78" s="83" t="s">
        <v>204</v>
      </c>
      <c r="AF78" s="86">
        <v>141</v>
      </c>
      <c r="AG78" s="67">
        <v>0</v>
      </c>
      <c r="AH78" s="67">
        <v>0</v>
      </c>
      <c r="AI78" s="67">
        <v>0</v>
      </c>
      <c r="AJ78" s="67">
        <v>0</v>
      </c>
      <c r="AK78" s="67">
        <v>0</v>
      </c>
      <c r="AL78" s="67">
        <v>0</v>
      </c>
      <c r="AM78" s="67">
        <v>0</v>
      </c>
      <c r="AN78" s="67">
        <v>0</v>
      </c>
      <c r="AO78" s="67">
        <v>0</v>
      </c>
      <c r="AP78" s="67">
        <v>0</v>
      </c>
      <c r="AQ78" s="67">
        <v>1</v>
      </c>
      <c r="AR78" s="67">
        <v>0</v>
      </c>
      <c r="AS78" s="67">
        <v>0</v>
      </c>
      <c r="AT78" s="67">
        <v>0</v>
      </c>
      <c r="AU78" s="67">
        <v>0</v>
      </c>
      <c r="AV78" s="67">
        <v>0</v>
      </c>
      <c r="AW78" s="67">
        <v>0</v>
      </c>
      <c r="AX78" s="67"/>
      <c r="AY78" s="67">
        <v>0</v>
      </c>
      <c r="AZ78" s="67">
        <v>0</v>
      </c>
      <c r="BA78" s="67">
        <v>0</v>
      </c>
      <c r="BB78" s="67">
        <v>0</v>
      </c>
      <c r="BC78" s="67">
        <v>0</v>
      </c>
      <c r="BD78" s="67">
        <v>0</v>
      </c>
      <c r="BE78" s="67">
        <v>0</v>
      </c>
      <c r="BF78" s="67">
        <v>0</v>
      </c>
      <c r="BG78" s="67">
        <v>0</v>
      </c>
      <c r="BH78" s="67">
        <v>0</v>
      </c>
      <c r="BI78" s="67">
        <v>0</v>
      </c>
      <c r="BJ78" s="67" t="s">
        <v>205</v>
      </c>
      <c r="BK78" s="67"/>
      <c r="BL78" s="68">
        <v>0</v>
      </c>
      <c r="BM78" s="68">
        <v>0</v>
      </c>
      <c r="BN78" s="68">
        <v>0</v>
      </c>
      <c r="BO78" s="68">
        <v>0</v>
      </c>
      <c r="BP78" s="68">
        <v>0</v>
      </c>
      <c r="BQ78" s="68">
        <v>0</v>
      </c>
      <c r="BR78" s="68">
        <v>0</v>
      </c>
      <c r="BS78" s="68">
        <v>0</v>
      </c>
      <c r="BT78" s="68">
        <v>0</v>
      </c>
      <c r="BU78" s="68">
        <v>0</v>
      </c>
      <c r="BV78" s="68">
        <v>0</v>
      </c>
      <c r="BW78" s="68">
        <v>0</v>
      </c>
      <c r="BX78" s="68">
        <v>0</v>
      </c>
      <c r="BY78" s="68">
        <v>0</v>
      </c>
      <c r="BZ78" s="68">
        <v>0</v>
      </c>
      <c r="CA78" s="68">
        <v>0</v>
      </c>
      <c r="CB78" s="68">
        <v>0</v>
      </c>
      <c r="CC78" s="68">
        <v>0</v>
      </c>
      <c r="CD78" s="68">
        <v>0</v>
      </c>
      <c r="CE78" s="68">
        <v>0</v>
      </c>
      <c r="CF78" s="68">
        <v>0</v>
      </c>
      <c r="CG78" s="68">
        <v>0</v>
      </c>
      <c r="CH78" s="68">
        <v>0</v>
      </c>
      <c r="CI78" s="68">
        <v>0</v>
      </c>
      <c r="CJ78" s="68">
        <v>0</v>
      </c>
      <c r="CK78" s="68">
        <v>0</v>
      </c>
      <c r="CL78" s="68">
        <v>0</v>
      </c>
      <c r="CM78" s="68">
        <v>0</v>
      </c>
      <c r="CN78" s="68">
        <v>0</v>
      </c>
      <c r="CO78" s="68">
        <v>0</v>
      </c>
      <c r="CP78" s="68">
        <v>0</v>
      </c>
      <c r="CQ78" s="68">
        <v>0</v>
      </c>
    </row>
    <row r="79" spans="1:110" s="69" customFormat="1" ht="72" x14ac:dyDescent="0.25">
      <c r="A79" s="56">
        <v>70</v>
      </c>
      <c r="B79" s="77" t="s">
        <v>156</v>
      </c>
      <c r="C79" s="77" t="s">
        <v>157</v>
      </c>
      <c r="D79" s="77" t="s">
        <v>122</v>
      </c>
      <c r="E79" s="77" t="s">
        <v>158</v>
      </c>
      <c r="F79" s="77" t="s">
        <v>104</v>
      </c>
      <c r="G79" s="78">
        <v>40471</v>
      </c>
      <c r="H79" s="78">
        <v>40544</v>
      </c>
      <c r="I79" s="79" t="s">
        <v>74</v>
      </c>
      <c r="J79" s="78" t="s">
        <v>75</v>
      </c>
      <c r="K79" s="77" t="s">
        <v>93</v>
      </c>
      <c r="L79" s="77" t="s">
        <v>106</v>
      </c>
      <c r="M79" s="77" t="s">
        <v>107</v>
      </c>
      <c r="N79" s="79" t="s">
        <v>79</v>
      </c>
      <c r="O79" s="77" t="s">
        <v>93</v>
      </c>
      <c r="P79" s="80">
        <v>3.0000000000000001E-3</v>
      </c>
      <c r="Q79" s="81" t="s">
        <v>238</v>
      </c>
      <c r="R79" s="81" t="s">
        <v>206</v>
      </c>
      <c r="S79" s="82" t="s">
        <v>204</v>
      </c>
      <c r="T79" s="82" t="s">
        <v>204</v>
      </c>
      <c r="U79" s="82" t="s">
        <v>204</v>
      </c>
      <c r="V79" s="82" t="s">
        <v>204</v>
      </c>
      <c r="W79" s="82" t="s">
        <v>204</v>
      </c>
      <c r="X79" s="82" t="s">
        <v>204</v>
      </c>
      <c r="Y79" s="82" t="s">
        <v>204</v>
      </c>
      <c r="Z79" s="82" t="s">
        <v>204</v>
      </c>
      <c r="AA79" s="83"/>
      <c r="AB79" s="84" t="s">
        <v>108</v>
      </c>
      <c r="AC79" s="85" t="s">
        <v>207</v>
      </c>
      <c r="AD79" s="77" t="s">
        <v>141</v>
      </c>
      <c r="AE79" s="83" t="s">
        <v>204</v>
      </c>
      <c r="AF79" s="86">
        <v>0</v>
      </c>
      <c r="AG79" s="67">
        <v>0</v>
      </c>
      <c r="AH79" s="67">
        <v>0</v>
      </c>
      <c r="AI79" s="67">
        <v>0</v>
      </c>
      <c r="AJ79" s="67">
        <v>0</v>
      </c>
      <c r="AK79" s="67">
        <v>0</v>
      </c>
      <c r="AL79" s="67">
        <v>0</v>
      </c>
      <c r="AM79" s="67">
        <v>0</v>
      </c>
      <c r="AN79" s="67">
        <v>0</v>
      </c>
      <c r="AO79" s="67">
        <v>0</v>
      </c>
      <c r="AP79" s="67">
        <v>0</v>
      </c>
      <c r="AQ79" s="67">
        <v>0</v>
      </c>
      <c r="AR79" s="67">
        <v>0</v>
      </c>
      <c r="AS79" s="67">
        <v>0</v>
      </c>
      <c r="AT79" s="67">
        <v>0</v>
      </c>
      <c r="AU79" s="67">
        <v>0</v>
      </c>
      <c r="AV79" s="67">
        <v>0</v>
      </c>
      <c r="AW79" s="67">
        <v>0</v>
      </c>
      <c r="AX79" s="67"/>
      <c r="AY79" s="67">
        <v>0</v>
      </c>
      <c r="AZ79" s="67">
        <v>0</v>
      </c>
      <c r="BA79" s="67">
        <v>0</v>
      </c>
      <c r="BB79" s="67">
        <v>0</v>
      </c>
      <c r="BC79" s="67">
        <v>0</v>
      </c>
      <c r="BD79" s="67">
        <v>0</v>
      </c>
      <c r="BE79" s="67">
        <v>0</v>
      </c>
      <c r="BF79" s="67">
        <v>0</v>
      </c>
      <c r="BG79" s="67">
        <v>0</v>
      </c>
      <c r="BH79" s="67">
        <v>0</v>
      </c>
      <c r="BI79" s="67"/>
      <c r="BJ79" s="67" t="s">
        <v>205</v>
      </c>
      <c r="BK79" s="67"/>
      <c r="BL79" s="68">
        <v>0</v>
      </c>
      <c r="BM79" s="68">
        <v>0</v>
      </c>
      <c r="BN79" s="68">
        <v>0</v>
      </c>
      <c r="BO79" s="68">
        <v>0</v>
      </c>
      <c r="BP79" s="68">
        <v>0</v>
      </c>
      <c r="BQ79" s="68">
        <v>0</v>
      </c>
      <c r="BR79" s="68">
        <v>0</v>
      </c>
      <c r="BS79" s="68">
        <v>0</v>
      </c>
      <c r="BT79" s="68">
        <v>0</v>
      </c>
      <c r="BU79" s="68">
        <v>0</v>
      </c>
      <c r="BV79" s="68">
        <v>0</v>
      </c>
      <c r="BW79" s="68">
        <v>0</v>
      </c>
      <c r="BX79" s="68">
        <v>0</v>
      </c>
      <c r="BY79" s="68">
        <v>0</v>
      </c>
      <c r="BZ79" s="68">
        <v>0</v>
      </c>
      <c r="CA79" s="68">
        <v>0</v>
      </c>
      <c r="CB79" s="68">
        <v>0</v>
      </c>
      <c r="CC79" s="68">
        <v>0</v>
      </c>
      <c r="CD79" s="68">
        <v>0</v>
      </c>
      <c r="CE79" s="68">
        <v>0</v>
      </c>
      <c r="CF79" s="68">
        <v>0</v>
      </c>
      <c r="CG79" s="68">
        <v>0</v>
      </c>
      <c r="CH79" s="68">
        <v>0</v>
      </c>
      <c r="CI79" s="68">
        <v>0</v>
      </c>
      <c r="CJ79" s="68">
        <v>0</v>
      </c>
      <c r="CK79" s="68">
        <v>0</v>
      </c>
      <c r="CL79" s="68">
        <v>0</v>
      </c>
      <c r="CM79" s="68">
        <v>0</v>
      </c>
      <c r="CN79" s="68">
        <v>0</v>
      </c>
      <c r="CO79" s="68">
        <v>0</v>
      </c>
      <c r="CP79" s="68">
        <v>0</v>
      </c>
      <c r="CQ79" s="68">
        <v>0</v>
      </c>
    </row>
    <row r="80" spans="1:110" s="69" customFormat="1" ht="72" x14ac:dyDescent="0.25">
      <c r="A80" s="56">
        <v>71</v>
      </c>
      <c r="B80" s="77" t="s">
        <v>156</v>
      </c>
      <c r="C80" s="77" t="s">
        <v>232</v>
      </c>
      <c r="D80" s="77" t="s">
        <v>233</v>
      </c>
      <c r="E80" s="77" t="s">
        <v>158</v>
      </c>
      <c r="F80" s="77" t="s">
        <v>104</v>
      </c>
      <c r="G80" s="78">
        <v>42640</v>
      </c>
      <c r="H80" s="78">
        <v>42736</v>
      </c>
      <c r="I80" s="79" t="s">
        <v>74</v>
      </c>
      <c r="J80" s="78" t="s">
        <v>75</v>
      </c>
      <c r="K80" s="77" t="s">
        <v>93</v>
      </c>
      <c r="L80" s="77" t="s">
        <v>106</v>
      </c>
      <c r="M80" s="77" t="s">
        <v>107</v>
      </c>
      <c r="N80" s="79" t="s">
        <v>79</v>
      </c>
      <c r="O80" s="77" t="s">
        <v>93</v>
      </c>
      <c r="P80" s="80">
        <v>3.0000000000000001E-3</v>
      </c>
      <c r="Q80" s="81" t="s">
        <v>238</v>
      </c>
      <c r="R80" s="81" t="s">
        <v>206</v>
      </c>
      <c r="S80" s="82" t="s">
        <v>204</v>
      </c>
      <c r="T80" s="82" t="s">
        <v>204</v>
      </c>
      <c r="U80" s="82" t="s">
        <v>204</v>
      </c>
      <c r="V80" s="82" t="s">
        <v>204</v>
      </c>
      <c r="W80" s="82" t="s">
        <v>204</v>
      </c>
      <c r="X80" s="82" t="s">
        <v>204</v>
      </c>
      <c r="Y80" s="82" t="s">
        <v>204</v>
      </c>
      <c r="Z80" s="82" t="s">
        <v>204</v>
      </c>
      <c r="AA80" s="83"/>
      <c r="AB80" s="84" t="s">
        <v>108</v>
      </c>
      <c r="AC80" s="85" t="s">
        <v>207</v>
      </c>
      <c r="AD80" s="77" t="s">
        <v>141</v>
      </c>
      <c r="AE80" s="83" t="s">
        <v>204</v>
      </c>
      <c r="AF80" s="86">
        <v>0</v>
      </c>
      <c r="AG80" s="67">
        <v>0</v>
      </c>
      <c r="AH80" s="67">
        <v>3</v>
      </c>
      <c r="AI80" s="67">
        <v>1</v>
      </c>
      <c r="AJ80" s="67">
        <v>0</v>
      </c>
      <c r="AK80" s="67">
        <v>0</v>
      </c>
      <c r="AL80" s="67">
        <v>0</v>
      </c>
      <c r="AM80" s="67">
        <v>0</v>
      </c>
      <c r="AN80" s="67">
        <v>0</v>
      </c>
      <c r="AO80" s="67">
        <v>0</v>
      </c>
      <c r="AP80" s="67">
        <v>0</v>
      </c>
      <c r="AQ80" s="67">
        <v>0</v>
      </c>
      <c r="AR80" s="67">
        <v>0</v>
      </c>
      <c r="AS80" s="67">
        <v>1</v>
      </c>
      <c r="AT80" s="67">
        <v>1</v>
      </c>
      <c r="AU80" s="67">
        <v>0</v>
      </c>
      <c r="AV80" s="67">
        <v>0</v>
      </c>
      <c r="AW80" s="67">
        <v>0</v>
      </c>
      <c r="AX80" s="67"/>
      <c r="AY80" s="67">
        <v>0</v>
      </c>
      <c r="AZ80" s="67">
        <v>0</v>
      </c>
      <c r="BA80" s="67">
        <v>0</v>
      </c>
      <c r="BB80" s="67">
        <v>0</v>
      </c>
      <c r="BC80" s="67">
        <v>0</v>
      </c>
      <c r="BD80" s="67">
        <v>0</v>
      </c>
      <c r="BE80" s="67">
        <v>0</v>
      </c>
      <c r="BF80" s="67">
        <v>0</v>
      </c>
      <c r="BG80" s="67">
        <v>0</v>
      </c>
      <c r="BH80" s="67">
        <v>0</v>
      </c>
      <c r="BI80" s="67"/>
      <c r="BJ80" s="67" t="s">
        <v>205</v>
      </c>
      <c r="BK80" s="67"/>
      <c r="BL80" s="68">
        <v>0</v>
      </c>
      <c r="BM80" s="68">
        <v>0</v>
      </c>
      <c r="BN80" s="68">
        <v>0</v>
      </c>
      <c r="BO80" s="68">
        <v>0</v>
      </c>
      <c r="BP80" s="68">
        <v>0</v>
      </c>
      <c r="BQ80" s="68">
        <v>0</v>
      </c>
      <c r="BR80" s="68">
        <v>0</v>
      </c>
      <c r="BS80" s="68">
        <v>0</v>
      </c>
      <c r="BT80" s="68">
        <v>0</v>
      </c>
      <c r="BU80" s="68">
        <v>0</v>
      </c>
      <c r="BV80" s="68">
        <v>0</v>
      </c>
      <c r="BW80" s="68">
        <v>0</v>
      </c>
      <c r="BX80" s="68">
        <v>0</v>
      </c>
      <c r="BY80" s="68">
        <v>0</v>
      </c>
      <c r="BZ80" s="68">
        <v>0</v>
      </c>
      <c r="CA80" s="68">
        <v>0</v>
      </c>
      <c r="CB80" s="68">
        <v>0</v>
      </c>
      <c r="CC80" s="68">
        <v>0</v>
      </c>
      <c r="CD80" s="68">
        <v>0</v>
      </c>
      <c r="CE80" s="68">
        <v>0</v>
      </c>
      <c r="CF80" s="68">
        <v>0</v>
      </c>
      <c r="CG80" s="68">
        <v>0</v>
      </c>
      <c r="CH80" s="68">
        <v>0</v>
      </c>
      <c r="CI80" s="68">
        <v>0</v>
      </c>
      <c r="CJ80" s="68">
        <v>0</v>
      </c>
      <c r="CK80" s="68">
        <v>0</v>
      </c>
      <c r="CL80" s="68">
        <v>0</v>
      </c>
      <c r="CM80" s="68">
        <v>0</v>
      </c>
      <c r="CN80" s="68">
        <v>0</v>
      </c>
      <c r="CO80" s="68">
        <v>0</v>
      </c>
      <c r="CP80" s="68">
        <v>0</v>
      </c>
      <c r="CQ80" s="68">
        <v>0</v>
      </c>
    </row>
    <row r="81" spans="1:110" s="69" customFormat="1" ht="72" x14ac:dyDescent="0.25">
      <c r="A81" s="56">
        <v>72</v>
      </c>
      <c r="B81" s="77" t="s">
        <v>156</v>
      </c>
      <c r="C81" s="77" t="s">
        <v>232</v>
      </c>
      <c r="D81" s="77" t="s">
        <v>233</v>
      </c>
      <c r="E81" s="77" t="s">
        <v>123</v>
      </c>
      <c r="F81" s="77" t="s">
        <v>140</v>
      </c>
      <c r="G81" s="78">
        <v>42640</v>
      </c>
      <c r="H81" s="78">
        <v>42736</v>
      </c>
      <c r="I81" s="79" t="s">
        <v>74</v>
      </c>
      <c r="J81" s="78" t="s">
        <v>75</v>
      </c>
      <c r="K81" s="77" t="s">
        <v>93</v>
      </c>
      <c r="L81" s="77" t="s">
        <v>106</v>
      </c>
      <c r="M81" s="77" t="s">
        <v>107</v>
      </c>
      <c r="N81" s="79" t="s">
        <v>79</v>
      </c>
      <c r="O81" s="77" t="s">
        <v>93</v>
      </c>
      <c r="P81" s="80">
        <v>3.0000000000000001E-3</v>
      </c>
      <c r="Q81" s="81" t="s">
        <v>238</v>
      </c>
      <c r="R81" s="81" t="s">
        <v>206</v>
      </c>
      <c r="S81" s="82" t="s">
        <v>204</v>
      </c>
      <c r="T81" s="82" t="s">
        <v>204</v>
      </c>
      <c r="U81" s="82" t="s">
        <v>204</v>
      </c>
      <c r="V81" s="82" t="s">
        <v>204</v>
      </c>
      <c r="W81" s="82" t="s">
        <v>204</v>
      </c>
      <c r="X81" s="82" t="s">
        <v>204</v>
      </c>
      <c r="Y81" s="82" t="s">
        <v>204</v>
      </c>
      <c r="Z81" s="82" t="s">
        <v>204</v>
      </c>
      <c r="AA81" s="83"/>
      <c r="AB81" s="84" t="s">
        <v>239</v>
      </c>
      <c r="AC81" s="85" t="s">
        <v>188</v>
      </c>
      <c r="AD81" s="77" t="s">
        <v>141</v>
      </c>
      <c r="AE81" s="83" t="s">
        <v>204</v>
      </c>
      <c r="AF81" s="86">
        <v>0</v>
      </c>
      <c r="AG81" s="67">
        <v>141</v>
      </c>
      <c r="AH81" s="67">
        <v>22</v>
      </c>
      <c r="AI81" s="67">
        <v>24</v>
      </c>
      <c r="AJ81" s="67">
        <v>0</v>
      </c>
      <c r="AK81" s="67">
        <v>0</v>
      </c>
      <c r="AL81" s="67">
        <v>0</v>
      </c>
      <c r="AM81" s="67">
        <v>0</v>
      </c>
      <c r="AN81" s="67">
        <v>0</v>
      </c>
      <c r="AO81" s="67">
        <v>0</v>
      </c>
      <c r="AP81" s="67">
        <v>1</v>
      </c>
      <c r="AQ81" s="67">
        <v>0</v>
      </c>
      <c r="AR81" s="67">
        <v>1</v>
      </c>
      <c r="AS81" s="67">
        <v>1</v>
      </c>
      <c r="AT81" s="67">
        <v>1</v>
      </c>
      <c r="AU81" s="67">
        <v>0</v>
      </c>
      <c r="AV81" s="67">
        <v>0</v>
      </c>
      <c r="AW81" s="67">
        <v>0</v>
      </c>
      <c r="AX81" s="67"/>
      <c r="AY81" s="67">
        <v>0</v>
      </c>
      <c r="AZ81" s="67">
        <v>0</v>
      </c>
      <c r="BA81" s="67">
        <v>0</v>
      </c>
      <c r="BB81" s="67">
        <v>0</v>
      </c>
      <c r="BC81" s="67">
        <v>0</v>
      </c>
      <c r="BD81" s="67">
        <v>0</v>
      </c>
      <c r="BE81" s="67">
        <v>0</v>
      </c>
      <c r="BF81" s="67">
        <v>0</v>
      </c>
      <c r="BG81" s="67">
        <v>0</v>
      </c>
      <c r="BH81" s="67">
        <v>0</v>
      </c>
      <c r="BI81" s="67"/>
      <c r="BJ81" s="67" t="s">
        <v>205</v>
      </c>
      <c r="BK81" s="67"/>
      <c r="BL81" s="68">
        <v>0</v>
      </c>
      <c r="BM81" s="68">
        <v>0</v>
      </c>
      <c r="BN81" s="68">
        <v>0</v>
      </c>
      <c r="BO81" s="68">
        <v>0</v>
      </c>
      <c r="BP81" s="68">
        <v>0</v>
      </c>
      <c r="BQ81" s="68">
        <v>0</v>
      </c>
      <c r="BR81" s="68">
        <v>0</v>
      </c>
      <c r="BS81" s="68">
        <v>0</v>
      </c>
      <c r="BT81" s="68">
        <v>0</v>
      </c>
      <c r="BU81" s="68">
        <v>0</v>
      </c>
      <c r="BV81" s="68">
        <v>0</v>
      </c>
      <c r="BW81" s="68">
        <v>0</v>
      </c>
      <c r="BX81" s="68">
        <v>0</v>
      </c>
      <c r="BY81" s="68">
        <v>0</v>
      </c>
      <c r="BZ81" s="68">
        <v>0</v>
      </c>
      <c r="CA81" s="68">
        <v>0</v>
      </c>
      <c r="CB81" s="68">
        <v>0</v>
      </c>
      <c r="CC81" s="68">
        <v>0</v>
      </c>
      <c r="CD81" s="68">
        <v>0</v>
      </c>
      <c r="CE81" s="68">
        <v>0</v>
      </c>
      <c r="CF81" s="68">
        <v>0</v>
      </c>
      <c r="CG81" s="68">
        <v>0</v>
      </c>
      <c r="CH81" s="68">
        <v>0</v>
      </c>
      <c r="CI81" s="68">
        <v>0</v>
      </c>
      <c r="CJ81" s="68">
        <v>0</v>
      </c>
      <c r="CK81" s="68">
        <v>0</v>
      </c>
      <c r="CL81" s="68">
        <v>0</v>
      </c>
      <c r="CM81" s="68">
        <v>0</v>
      </c>
      <c r="CN81" s="68">
        <v>0</v>
      </c>
      <c r="CO81" s="68">
        <v>0</v>
      </c>
      <c r="CP81" s="68">
        <v>0</v>
      </c>
      <c r="CQ81" s="68">
        <v>0</v>
      </c>
    </row>
    <row r="82" spans="1:110" s="69" customFormat="1" ht="72" x14ac:dyDescent="0.25">
      <c r="A82" s="56">
        <v>73</v>
      </c>
      <c r="B82" s="77" t="s">
        <v>156</v>
      </c>
      <c r="C82" s="77" t="s">
        <v>234</v>
      </c>
      <c r="D82" s="77" t="s">
        <v>235</v>
      </c>
      <c r="E82" s="77" t="s">
        <v>160</v>
      </c>
      <c r="F82" s="77" t="s">
        <v>85</v>
      </c>
      <c r="G82" s="78">
        <v>42640</v>
      </c>
      <c r="H82" s="78">
        <v>42736</v>
      </c>
      <c r="I82" s="79" t="s">
        <v>74</v>
      </c>
      <c r="J82" s="78" t="s">
        <v>75</v>
      </c>
      <c r="K82" s="77" t="s">
        <v>86</v>
      </c>
      <c r="L82" s="77" t="s">
        <v>77</v>
      </c>
      <c r="M82" s="77" t="s">
        <v>78</v>
      </c>
      <c r="N82" s="79" t="s">
        <v>79</v>
      </c>
      <c r="O82" s="79" t="s">
        <v>87</v>
      </c>
      <c r="P82" s="80">
        <v>1.4999999999999999E-2</v>
      </c>
      <c r="Q82" s="81" t="s">
        <v>238</v>
      </c>
      <c r="R82" s="92" t="s">
        <v>208</v>
      </c>
      <c r="S82" s="82" t="s">
        <v>204</v>
      </c>
      <c r="T82" s="82" t="s">
        <v>204</v>
      </c>
      <c r="U82" s="82" t="s">
        <v>204</v>
      </c>
      <c r="V82" s="82" t="s">
        <v>204</v>
      </c>
      <c r="W82" s="82" t="s">
        <v>204</v>
      </c>
      <c r="X82" s="82" t="s">
        <v>204</v>
      </c>
      <c r="Y82" s="82" t="s">
        <v>204</v>
      </c>
      <c r="Z82" s="82" t="s">
        <v>204</v>
      </c>
      <c r="AA82" s="83"/>
      <c r="AB82" s="84" t="s">
        <v>81</v>
      </c>
      <c r="AC82" s="85" t="s">
        <v>200</v>
      </c>
      <c r="AD82" s="79" t="s">
        <v>88</v>
      </c>
      <c r="AE82" s="83" t="s">
        <v>204</v>
      </c>
      <c r="AF82" s="86">
        <v>0</v>
      </c>
      <c r="AG82" s="67">
        <v>0</v>
      </c>
      <c r="AH82" s="67">
        <v>0</v>
      </c>
      <c r="AI82" s="67">
        <v>0</v>
      </c>
      <c r="AJ82" s="67">
        <v>0</v>
      </c>
      <c r="AK82" s="67">
        <v>0</v>
      </c>
      <c r="AL82" s="67">
        <v>0</v>
      </c>
      <c r="AM82" s="67">
        <v>0</v>
      </c>
      <c r="AN82" s="67">
        <v>0</v>
      </c>
      <c r="AO82" s="67">
        <v>0</v>
      </c>
      <c r="AP82" s="67">
        <v>0</v>
      </c>
      <c r="AQ82" s="67">
        <v>0</v>
      </c>
      <c r="AR82" s="67">
        <v>0</v>
      </c>
      <c r="AS82" s="67">
        <v>0</v>
      </c>
      <c r="AT82" s="67">
        <v>0</v>
      </c>
      <c r="AU82" s="67">
        <v>0</v>
      </c>
      <c r="AV82" s="67">
        <v>0</v>
      </c>
      <c r="AW82" s="67">
        <v>0</v>
      </c>
      <c r="AX82" s="67"/>
      <c r="AY82" s="67">
        <v>0</v>
      </c>
      <c r="AZ82" s="67">
        <v>0</v>
      </c>
      <c r="BA82" s="67">
        <v>0</v>
      </c>
      <c r="BB82" s="67">
        <v>0</v>
      </c>
      <c r="BC82" s="67">
        <v>0</v>
      </c>
      <c r="BD82" s="67">
        <v>0</v>
      </c>
      <c r="BE82" s="67">
        <v>0</v>
      </c>
      <c r="BF82" s="67">
        <v>0</v>
      </c>
      <c r="BG82" s="67">
        <v>0</v>
      </c>
      <c r="BH82" s="67">
        <v>0</v>
      </c>
      <c r="BI82" s="67">
        <v>0</v>
      </c>
      <c r="BJ82" s="67" t="s">
        <v>205</v>
      </c>
      <c r="BK82" s="67"/>
      <c r="BL82" s="68">
        <v>0</v>
      </c>
      <c r="BM82" s="68">
        <v>0</v>
      </c>
      <c r="BN82" s="68">
        <v>0</v>
      </c>
      <c r="BO82" s="68">
        <v>0</v>
      </c>
      <c r="BP82" s="68">
        <v>0</v>
      </c>
      <c r="BQ82" s="68">
        <v>0</v>
      </c>
      <c r="BR82" s="68">
        <v>0</v>
      </c>
      <c r="BS82" s="68">
        <v>0</v>
      </c>
      <c r="BT82" s="68">
        <v>0</v>
      </c>
      <c r="BU82" s="68">
        <v>0</v>
      </c>
      <c r="BV82" s="68">
        <v>0</v>
      </c>
      <c r="BW82" s="68">
        <v>0</v>
      </c>
      <c r="BX82" s="68">
        <v>0</v>
      </c>
      <c r="BY82" s="68">
        <v>0</v>
      </c>
      <c r="BZ82" s="68">
        <v>0</v>
      </c>
      <c r="CA82" s="68">
        <v>0</v>
      </c>
      <c r="CB82" s="68">
        <v>0</v>
      </c>
      <c r="CC82" s="68">
        <v>0</v>
      </c>
      <c r="CD82" s="68">
        <v>0</v>
      </c>
      <c r="CE82" s="68">
        <v>0</v>
      </c>
      <c r="CF82" s="68">
        <v>0</v>
      </c>
      <c r="CG82" s="68">
        <v>0</v>
      </c>
      <c r="CH82" s="68">
        <v>0</v>
      </c>
      <c r="CI82" s="68">
        <v>0</v>
      </c>
      <c r="CJ82" s="68">
        <v>0</v>
      </c>
      <c r="CK82" s="68">
        <v>0</v>
      </c>
      <c r="CL82" s="68">
        <v>0</v>
      </c>
      <c r="CM82" s="68">
        <v>0</v>
      </c>
      <c r="CN82" s="68">
        <v>0</v>
      </c>
      <c r="CO82" s="68">
        <v>0</v>
      </c>
      <c r="CP82" s="68">
        <v>0</v>
      </c>
      <c r="CQ82" s="68">
        <v>0</v>
      </c>
    </row>
    <row r="83" spans="1:110" s="69" customFormat="1" ht="72" x14ac:dyDescent="0.25">
      <c r="A83" s="56">
        <v>74</v>
      </c>
      <c r="B83" s="77" t="s">
        <v>156</v>
      </c>
      <c r="C83" s="77" t="s">
        <v>236</v>
      </c>
      <c r="D83" s="77" t="s">
        <v>235</v>
      </c>
      <c r="E83" s="77" t="s">
        <v>161</v>
      </c>
      <c r="F83" s="77" t="s">
        <v>85</v>
      </c>
      <c r="G83" s="78">
        <v>42640</v>
      </c>
      <c r="H83" s="78">
        <v>42736</v>
      </c>
      <c r="I83" s="79" t="s">
        <v>74</v>
      </c>
      <c r="J83" s="78" t="s">
        <v>75</v>
      </c>
      <c r="K83" s="77" t="s">
        <v>86</v>
      </c>
      <c r="L83" s="77" t="s">
        <v>77</v>
      </c>
      <c r="M83" s="77" t="s">
        <v>78</v>
      </c>
      <c r="N83" s="79" t="s">
        <v>79</v>
      </c>
      <c r="O83" s="79" t="s">
        <v>87</v>
      </c>
      <c r="P83" s="80">
        <v>1.4999999999999999E-2</v>
      </c>
      <c r="Q83" s="81" t="s">
        <v>238</v>
      </c>
      <c r="R83" s="92" t="s">
        <v>208</v>
      </c>
      <c r="S83" s="82" t="s">
        <v>204</v>
      </c>
      <c r="T83" s="82" t="s">
        <v>204</v>
      </c>
      <c r="U83" s="82" t="s">
        <v>204</v>
      </c>
      <c r="V83" s="82" t="s">
        <v>204</v>
      </c>
      <c r="W83" s="82" t="s">
        <v>204</v>
      </c>
      <c r="X83" s="82" t="s">
        <v>204</v>
      </c>
      <c r="Y83" s="82" t="s">
        <v>204</v>
      </c>
      <c r="Z83" s="82" t="s">
        <v>204</v>
      </c>
      <c r="AA83" s="83"/>
      <c r="AB83" s="84" t="s">
        <v>81</v>
      </c>
      <c r="AC83" s="85" t="s">
        <v>200</v>
      </c>
      <c r="AD83" s="79" t="s">
        <v>88</v>
      </c>
      <c r="AE83" s="83" t="s">
        <v>204</v>
      </c>
      <c r="AF83" s="86">
        <v>0</v>
      </c>
      <c r="AG83" s="67">
        <v>0</v>
      </c>
      <c r="AH83" s="67">
        <v>0</v>
      </c>
      <c r="AI83" s="67">
        <v>0</v>
      </c>
      <c r="AJ83" s="67">
        <v>0</v>
      </c>
      <c r="AK83" s="67">
        <v>0</v>
      </c>
      <c r="AL83" s="67">
        <v>0</v>
      </c>
      <c r="AM83" s="67">
        <v>0</v>
      </c>
      <c r="AN83" s="67">
        <v>0</v>
      </c>
      <c r="AO83" s="67">
        <v>0</v>
      </c>
      <c r="AP83" s="67">
        <v>0</v>
      </c>
      <c r="AQ83" s="67">
        <v>0</v>
      </c>
      <c r="AR83" s="67">
        <v>0</v>
      </c>
      <c r="AS83" s="67">
        <v>0</v>
      </c>
      <c r="AT83" s="67">
        <v>0</v>
      </c>
      <c r="AU83" s="67">
        <v>0</v>
      </c>
      <c r="AV83" s="67">
        <v>0</v>
      </c>
      <c r="AW83" s="67">
        <v>0</v>
      </c>
      <c r="AX83" s="67"/>
      <c r="AY83" s="67">
        <v>0</v>
      </c>
      <c r="AZ83" s="67">
        <v>0</v>
      </c>
      <c r="BA83" s="67">
        <v>0</v>
      </c>
      <c r="BB83" s="67">
        <v>0</v>
      </c>
      <c r="BC83" s="67">
        <v>0</v>
      </c>
      <c r="BD83" s="67">
        <v>0</v>
      </c>
      <c r="BE83" s="67">
        <v>0</v>
      </c>
      <c r="BF83" s="67">
        <v>0</v>
      </c>
      <c r="BG83" s="67">
        <v>0</v>
      </c>
      <c r="BH83" s="67">
        <v>0</v>
      </c>
      <c r="BI83" s="67">
        <v>0</v>
      </c>
      <c r="BJ83" s="67" t="s">
        <v>205</v>
      </c>
      <c r="BK83" s="67"/>
      <c r="BL83" s="68">
        <v>0</v>
      </c>
      <c r="BM83" s="68">
        <v>0</v>
      </c>
      <c r="BN83" s="68">
        <v>0</v>
      </c>
      <c r="BO83" s="68">
        <v>0</v>
      </c>
      <c r="BP83" s="68">
        <v>0</v>
      </c>
      <c r="BQ83" s="68">
        <v>0</v>
      </c>
      <c r="BR83" s="68">
        <v>0</v>
      </c>
      <c r="BS83" s="68">
        <v>0</v>
      </c>
      <c r="BT83" s="68">
        <v>0</v>
      </c>
      <c r="BU83" s="68">
        <v>0</v>
      </c>
      <c r="BV83" s="68">
        <v>0</v>
      </c>
      <c r="BW83" s="68">
        <v>0</v>
      </c>
      <c r="BX83" s="68">
        <v>0</v>
      </c>
      <c r="BY83" s="68">
        <v>0</v>
      </c>
      <c r="BZ83" s="68">
        <v>0</v>
      </c>
      <c r="CA83" s="68">
        <v>0</v>
      </c>
      <c r="CB83" s="68">
        <v>0</v>
      </c>
      <c r="CC83" s="68">
        <v>0</v>
      </c>
      <c r="CD83" s="68">
        <v>0</v>
      </c>
      <c r="CE83" s="68">
        <v>0</v>
      </c>
      <c r="CF83" s="68">
        <v>0</v>
      </c>
      <c r="CG83" s="68">
        <v>0</v>
      </c>
      <c r="CH83" s="68">
        <v>0</v>
      </c>
      <c r="CI83" s="68">
        <v>0</v>
      </c>
      <c r="CJ83" s="68">
        <v>0</v>
      </c>
      <c r="CK83" s="68">
        <v>0</v>
      </c>
      <c r="CL83" s="68">
        <v>0</v>
      </c>
      <c r="CM83" s="68">
        <v>0</v>
      </c>
      <c r="CN83" s="68">
        <v>0</v>
      </c>
      <c r="CO83" s="68">
        <v>0</v>
      </c>
      <c r="CP83" s="68">
        <v>0</v>
      </c>
      <c r="CQ83" s="68">
        <v>0</v>
      </c>
    </row>
    <row r="84" spans="1:110" s="69" customFormat="1" ht="72" x14ac:dyDescent="0.25">
      <c r="A84" s="56">
        <v>75</v>
      </c>
      <c r="B84" s="77" t="s">
        <v>156</v>
      </c>
      <c r="C84" s="77" t="s">
        <v>237</v>
      </c>
      <c r="D84" s="77" t="s">
        <v>233</v>
      </c>
      <c r="E84" s="77" t="s">
        <v>158</v>
      </c>
      <c r="F84" s="77" t="s">
        <v>104</v>
      </c>
      <c r="G84" s="78">
        <v>44160</v>
      </c>
      <c r="H84" s="78">
        <v>44197</v>
      </c>
      <c r="I84" s="79" t="s">
        <v>74</v>
      </c>
      <c r="J84" s="78" t="s">
        <v>75</v>
      </c>
      <c r="K84" s="77" t="s">
        <v>93</v>
      </c>
      <c r="L84" s="77" t="s">
        <v>106</v>
      </c>
      <c r="M84" s="77" t="s">
        <v>107</v>
      </c>
      <c r="N84" s="79" t="s">
        <v>79</v>
      </c>
      <c r="O84" s="79" t="s">
        <v>93</v>
      </c>
      <c r="P84" s="80">
        <v>3.0000000000000001E-3</v>
      </c>
      <c r="Q84" s="81" t="s">
        <v>238</v>
      </c>
      <c r="R84" s="92" t="s">
        <v>206</v>
      </c>
      <c r="S84" s="82" t="s">
        <v>204</v>
      </c>
      <c r="T84" s="82" t="s">
        <v>204</v>
      </c>
      <c r="U84" s="82" t="s">
        <v>204</v>
      </c>
      <c r="V84" s="82" t="s">
        <v>204</v>
      </c>
      <c r="W84" s="82" t="s">
        <v>204</v>
      </c>
      <c r="X84" s="82" t="s">
        <v>204</v>
      </c>
      <c r="Y84" s="82" t="s">
        <v>204</v>
      </c>
      <c r="Z84" s="82" t="s">
        <v>204</v>
      </c>
      <c r="AA84" s="83"/>
      <c r="AB84" s="84" t="s">
        <v>108</v>
      </c>
      <c r="AC84" s="85" t="s">
        <v>207</v>
      </c>
      <c r="AD84" s="79" t="s">
        <v>141</v>
      </c>
      <c r="AE84" s="83" t="s">
        <v>204</v>
      </c>
      <c r="AF84" s="86">
        <v>0</v>
      </c>
      <c r="AG84" s="67">
        <v>0</v>
      </c>
      <c r="AH84" s="67">
        <v>0</v>
      </c>
      <c r="AI84" s="67">
        <v>0</v>
      </c>
      <c r="AJ84" s="67">
        <v>3</v>
      </c>
      <c r="AK84" s="67">
        <v>2.5</v>
      </c>
      <c r="AL84" s="67">
        <v>0</v>
      </c>
      <c r="AM84" s="67">
        <v>0</v>
      </c>
      <c r="AN84" s="67">
        <v>0</v>
      </c>
      <c r="AO84" s="67">
        <v>0</v>
      </c>
      <c r="AP84" s="67">
        <v>0</v>
      </c>
      <c r="AQ84" s="67">
        <v>0</v>
      </c>
      <c r="AR84" s="67">
        <v>0</v>
      </c>
      <c r="AS84" s="67">
        <v>0</v>
      </c>
      <c r="AT84" s="67">
        <v>0</v>
      </c>
      <c r="AU84" s="67">
        <v>0</v>
      </c>
      <c r="AV84" s="67">
        <v>1</v>
      </c>
      <c r="AW84" s="67">
        <v>0</v>
      </c>
      <c r="AX84" s="67"/>
      <c r="AY84" s="67">
        <v>0</v>
      </c>
      <c r="AZ84" s="67">
        <v>0</v>
      </c>
      <c r="BA84" s="67">
        <v>0</v>
      </c>
      <c r="BB84" s="67">
        <v>0</v>
      </c>
      <c r="BC84" s="67">
        <v>0</v>
      </c>
      <c r="BD84" s="67">
        <v>0</v>
      </c>
      <c r="BE84" s="67">
        <v>0</v>
      </c>
      <c r="BF84" s="67">
        <v>0</v>
      </c>
      <c r="BG84" s="67">
        <v>0</v>
      </c>
      <c r="BH84" s="67">
        <v>0</v>
      </c>
      <c r="BI84" s="67">
        <v>0</v>
      </c>
      <c r="BJ84" s="67" t="s">
        <v>205</v>
      </c>
      <c r="BK84" s="67"/>
      <c r="BL84" s="68">
        <v>0</v>
      </c>
      <c r="BM84" s="68">
        <v>0</v>
      </c>
      <c r="BN84" s="68">
        <v>0</v>
      </c>
      <c r="BO84" s="68">
        <v>0</v>
      </c>
      <c r="BP84" s="68">
        <v>0</v>
      </c>
      <c r="BQ84" s="68">
        <v>0</v>
      </c>
      <c r="BR84" s="68">
        <v>0</v>
      </c>
      <c r="BS84" s="68">
        <v>0</v>
      </c>
      <c r="BT84" s="68">
        <v>0</v>
      </c>
      <c r="BU84" s="68">
        <v>0</v>
      </c>
      <c r="BV84" s="68">
        <v>0</v>
      </c>
      <c r="BW84" s="68">
        <v>0</v>
      </c>
      <c r="BX84" s="68">
        <v>0</v>
      </c>
      <c r="BY84" s="68">
        <v>0</v>
      </c>
      <c r="BZ84" s="68">
        <v>0</v>
      </c>
      <c r="CA84" s="68">
        <v>0</v>
      </c>
      <c r="CB84" s="68">
        <v>0</v>
      </c>
      <c r="CC84" s="68">
        <v>0</v>
      </c>
      <c r="CD84" s="68">
        <v>0</v>
      </c>
      <c r="CE84" s="68">
        <v>0</v>
      </c>
      <c r="CF84" s="68">
        <v>0</v>
      </c>
      <c r="CG84" s="68">
        <v>0</v>
      </c>
      <c r="CH84" s="68">
        <v>0</v>
      </c>
      <c r="CI84" s="68">
        <v>0</v>
      </c>
      <c r="CJ84" s="68">
        <v>0</v>
      </c>
      <c r="CK84" s="68">
        <v>0</v>
      </c>
      <c r="CL84" s="68">
        <v>0</v>
      </c>
      <c r="CM84" s="68">
        <v>0</v>
      </c>
      <c r="CN84" s="68">
        <v>0</v>
      </c>
      <c r="CO84" s="68">
        <v>0</v>
      </c>
      <c r="CP84" s="68">
        <v>0</v>
      </c>
      <c r="CQ84" s="68">
        <v>0</v>
      </c>
    </row>
    <row r="85" spans="1:110" s="69" customFormat="1" ht="65.25" customHeight="1" x14ac:dyDescent="0.25">
      <c r="A85" s="56"/>
      <c r="B85" s="57" t="s">
        <v>156</v>
      </c>
      <c r="C85" s="57" t="s">
        <v>237</v>
      </c>
      <c r="D85" s="57" t="s">
        <v>233</v>
      </c>
      <c r="E85" s="57" t="s">
        <v>158</v>
      </c>
      <c r="F85" s="57" t="s">
        <v>104</v>
      </c>
      <c r="G85" s="58">
        <v>44160</v>
      </c>
      <c r="H85" s="58">
        <v>44197</v>
      </c>
      <c r="I85" s="56" t="s">
        <v>74</v>
      </c>
      <c r="J85" s="58" t="s">
        <v>75</v>
      </c>
      <c r="K85" s="57" t="s">
        <v>93</v>
      </c>
      <c r="L85" s="57" t="s">
        <v>106</v>
      </c>
      <c r="M85" s="57" t="s">
        <v>107</v>
      </c>
      <c r="N85" s="56" t="s">
        <v>79</v>
      </c>
      <c r="O85" s="56" t="s">
        <v>93</v>
      </c>
      <c r="P85" s="80">
        <v>1.4999999999999999E-2</v>
      </c>
      <c r="Q85" s="81" t="s">
        <v>238</v>
      </c>
      <c r="R85" s="92" t="s">
        <v>206</v>
      </c>
      <c r="S85" s="82" t="s">
        <v>204</v>
      </c>
      <c r="T85" s="82" t="s">
        <v>204</v>
      </c>
      <c r="U85" s="82" t="s">
        <v>204</v>
      </c>
      <c r="V85" s="82"/>
      <c r="W85" s="82"/>
      <c r="X85" s="82"/>
      <c r="Y85" s="82"/>
      <c r="Z85" s="82"/>
      <c r="AA85" s="65"/>
      <c r="AB85" s="64" t="s">
        <v>108</v>
      </c>
      <c r="AC85" s="117" t="s">
        <v>207</v>
      </c>
      <c r="AD85" s="56" t="s">
        <v>141</v>
      </c>
      <c r="AE85" s="65" t="s">
        <v>204</v>
      </c>
      <c r="AF85" s="86"/>
      <c r="AG85" s="67">
        <v>0</v>
      </c>
      <c r="AH85" s="67">
        <v>0</v>
      </c>
      <c r="AI85" s="67">
        <v>0</v>
      </c>
      <c r="AJ85" s="67">
        <v>0</v>
      </c>
      <c r="AK85" s="67">
        <v>0</v>
      </c>
      <c r="AL85" s="67">
        <v>3</v>
      </c>
      <c r="AM85" s="67">
        <v>3</v>
      </c>
      <c r="AN85" s="67"/>
      <c r="AO85" s="67"/>
      <c r="AP85" s="67"/>
      <c r="AQ85" s="67"/>
      <c r="AR85" s="67"/>
      <c r="AS85" s="67"/>
      <c r="AT85" s="67"/>
      <c r="AU85" s="67"/>
      <c r="AV85" s="67"/>
      <c r="AW85" s="67">
        <v>1</v>
      </c>
      <c r="AX85" s="67">
        <v>1</v>
      </c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8"/>
      <c r="BM85" s="68"/>
      <c r="BN85" s="68"/>
      <c r="BO85" s="68"/>
      <c r="BP85" s="68"/>
      <c r="BQ85" s="68"/>
      <c r="BR85" s="68"/>
      <c r="BS85" s="68"/>
      <c r="BT85" s="68"/>
      <c r="BU85" s="68"/>
      <c r="BV85" s="68"/>
      <c r="BW85" s="68"/>
      <c r="BX85" s="68"/>
      <c r="BY85" s="68"/>
      <c r="BZ85" s="68"/>
      <c r="CA85" s="68"/>
      <c r="CB85" s="68"/>
      <c r="CC85" s="68"/>
      <c r="CD85" s="68"/>
      <c r="CE85" s="68"/>
      <c r="CF85" s="68"/>
      <c r="CG85" s="68"/>
      <c r="CH85" s="68"/>
      <c r="CI85" s="68"/>
      <c r="CJ85" s="68"/>
      <c r="CK85" s="68"/>
      <c r="CL85" s="68"/>
      <c r="CM85" s="68"/>
      <c r="CN85" s="68"/>
      <c r="CO85" s="68"/>
      <c r="CP85" s="68"/>
      <c r="CQ85" s="68"/>
    </row>
    <row r="86" spans="1:110" s="69" customFormat="1" ht="72" x14ac:dyDescent="0.25">
      <c r="A86" s="56">
        <v>76</v>
      </c>
      <c r="B86" s="77" t="s">
        <v>156</v>
      </c>
      <c r="C86" s="77" t="s">
        <v>237</v>
      </c>
      <c r="D86" s="77" t="s">
        <v>233</v>
      </c>
      <c r="E86" s="77" t="s">
        <v>123</v>
      </c>
      <c r="F86" s="77" t="s">
        <v>140</v>
      </c>
      <c r="G86" s="78">
        <v>44160</v>
      </c>
      <c r="H86" s="78">
        <v>44197</v>
      </c>
      <c r="I86" s="79" t="s">
        <v>74</v>
      </c>
      <c r="J86" s="78" t="s">
        <v>75</v>
      </c>
      <c r="K86" s="77" t="s">
        <v>93</v>
      </c>
      <c r="L86" s="77" t="s">
        <v>106</v>
      </c>
      <c r="M86" s="77" t="s">
        <v>107</v>
      </c>
      <c r="N86" s="79" t="s">
        <v>79</v>
      </c>
      <c r="O86" s="79" t="s">
        <v>93</v>
      </c>
      <c r="P86" s="80">
        <v>3.0000000000000001E-3</v>
      </c>
      <c r="Q86" s="81" t="s">
        <v>238</v>
      </c>
      <c r="R86" s="92" t="s">
        <v>206</v>
      </c>
      <c r="S86" s="82" t="s">
        <v>204</v>
      </c>
      <c r="T86" s="82" t="s">
        <v>204</v>
      </c>
      <c r="U86" s="82" t="s">
        <v>204</v>
      </c>
      <c r="V86" s="82" t="s">
        <v>204</v>
      </c>
      <c r="W86" s="82" t="s">
        <v>204</v>
      </c>
      <c r="X86" s="82" t="s">
        <v>204</v>
      </c>
      <c r="Y86" s="82" t="s">
        <v>204</v>
      </c>
      <c r="Z86" s="82" t="s">
        <v>204</v>
      </c>
      <c r="AA86" s="83"/>
      <c r="AB86" s="84" t="s">
        <v>111</v>
      </c>
      <c r="AC86" s="85" t="s">
        <v>188</v>
      </c>
      <c r="AD86" s="79" t="s">
        <v>141</v>
      </c>
      <c r="AE86" s="83" t="s">
        <v>204</v>
      </c>
      <c r="AF86" s="86">
        <v>0</v>
      </c>
      <c r="AG86" s="67">
        <v>0</v>
      </c>
      <c r="AH86" s="67">
        <v>0</v>
      </c>
      <c r="AI86" s="67">
        <v>0</v>
      </c>
      <c r="AJ86" s="67">
        <v>4</v>
      </c>
      <c r="AK86" s="67">
        <v>4.2</v>
      </c>
      <c r="AL86" s="67">
        <v>3</v>
      </c>
      <c r="AM86" s="67">
        <v>4</v>
      </c>
      <c r="AN86" s="67">
        <v>0</v>
      </c>
      <c r="AO86" s="67">
        <v>0</v>
      </c>
      <c r="AP86" s="67">
        <v>0</v>
      </c>
      <c r="AQ86" s="67">
        <v>0</v>
      </c>
      <c r="AR86" s="67">
        <v>0</v>
      </c>
      <c r="AS86" s="67">
        <v>0</v>
      </c>
      <c r="AT86" s="67">
        <v>0</v>
      </c>
      <c r="AU86" s="67">
        <v>0</v>
      </c>
      <c r="AV86" s="67">
        <v>1</v>
      </c>
      <c r="AW86" s="67">
        <v>1</v>
      </c>
      <c r="AX86" s="67">
        <v>1</v>
      </c>
      <c r="AY86" s="67">
        <v>0</v>
      </c>
      <c r="AZ86" s="67">
        <v>0</v>
      </c>
      <c r="BA86" s="67">
        <v>0</v>
      </c>
      <c r="BB86" s="67">
        <v>0</v>
      </c>
      <c r="BC86" s="67">
        <v>0</v>
      </c>
      <c r="BD86" s="67">
        <v>0</v>
      </c>
      <c r="BE86" s="67">
        <v>0</v>
      </c>
      <c r="BF86" s="67">
        <v>0</v>
      </c>
      <c r="BG86" s="67">
        <v>0</v>
      </c>
      <c r="BH86" s="67">
        <v>0</v>
      </c>
      <c r="BI86" s="67">
        <v>0</v>
      </c>
      <c r="BJ86" s="67" t="s">
        <v>205</v>
      </c>
      <c r="BK86" s="67"/>
      <c r="BL86" s="68">
        <v>0</v>
      </c>
      <c r="BM86" s="68">
        <v>0</v>
      </c>
      <c r="BN86" s="68">
        <v>0</v>
      </c>
      <c r="BO86" s="68">
        <v>0</v>
      </c>
      <c r="BP86" s="68">
        <v>0</v>
      </c>
      <c r="BQ86" s="68">
        <v>0</v>
      </c>
      <c r="BR86" s="68">
        <v>0</v>
      </c>
      <c r="BS86" s="68">
        <v>0</v>
      </c>
      <c r="BT86" s="68">
        <v>0</v>
      </c>
      <c r="BU86" s="68">
        <v>0</v>
      </c>
      <c r="BV86" s="68">
        <v>0</v>
      </c>
      <c r="BW86" s="68">
        <v>0</v>
      </c>
      <c r="BX86" s="68">
        <v>0</v>
      </c>
      <c r="BY86" s="68">
        <v>0</v>
      </c>
      <c r="BZ86" s="68">
        <v>0</v>
      </c>
      <c r="CA86" s="68">
        <v>0</v>
      </c>
      <c r="CB86" s="68">
        <v>0</v>
      </c>
      <c r="CC86" s="68">
        <v>0</v>
      </c>
      <c r="CD86" s="68">
        <v>0</v>
      </c>
      <c r="CE86" s="68">
        <v>0</v>
      </c>
      <c r="CF86" s="68">
        <v>0</v>
      </c>
      <c r="CG86" s="68">
        <v>0</v>
      </c>
      <c r="CH86" s="68">
        <v>0</v>
      </c>
      <c r="CI86" s="68">
        <v>0</v>
      </c>
      <c r="CJ86" s="68">
        <v>0</v>
      </c>
      <c r="CK86" s="68">
        <v>0</v>
      </c>
      <c r="CL86" s="68">
        <v>0</v>
      </c>
      <c r="CM86" s="68">
        <v>0</v>
      </c>
      <c r="CN86" s="68">
        <v>0</v>
      </c>
      <c r="CO86" s="68">
        <v>0</v>
      </c>
      <c r="CP86" s="68">
        <v>0</v>
      </c>
      <c r="CQ86" s="68">
        <v>0</v>
      </c>
    </row>
    <row r="87" spans="1:110" s="69" customFormat="1" ht="72" x14ac:dyDescent="0.25">
      <c r="A87" s="56">
        <v>77</v>
      </c>
      <c r="B87" s="77" t="s">
        <v>156</v>
      </c>
      <c r="C87" s="77" t="s">
        <v>237</v>
      </c>
      <c r="D87" s="77" t="s">
        <v>235</v>
      </c>
      <c r="E87" s="77" t="s">
        <v>161</v>
      </c>
      <c r="F87" s="77" t="s">
        <v>85</v>
      </c>
      <c r="G87" s="78">
        <v>44160</v>
      </c>
      <c r="H87" s="78">
        <v>44197</v>
      </c>
      <c r="I87" s="79" t="s">
        <v>74</v>
      </c>
      <c r="J87" s="78" t="s">
        <v>75</v>
      </c>
      <c r="K87" s="77" t="s">
        <v>86</v>
      </c>
      <c r="L87" s="77" t="s">
        <v>77</v>
      </c>
      <c r="M87" s="77" t="s">
        <v>78</v>
      </c>
      <c r="N87" s="79" t="s">
        <v>79</v>
      </c>
      <c r="O87" s="79" t="s">
        <v>87</v>
      </c>
      <c r="P87" s="80">
        <v>1.4999999999999999E-2</v>
      </c>
      <c r="Q87" s="81" t="s">
        <v>238</v>
      </c>
      <c r="R87" s="92" t="s">
        <v>208</v>
      </c>
      <c r="S87" s="82" t="s">
        <v>204</v>
      </c>
      <c r="T87" s="82" t="s">
        <v>204</v>
      </c>
      <c r="U87" s="82" t="s">
        <v>204</v>
      </c>
      <c r="V87" s="82" t="s">
        <v>204</v>
      </c>
      <c r="W87" s="82" t="s">
        <v>204</v>
      </c>
      <c r="X87" s="82" t="s">
        <v>204</v>
      </c>
      <c r="Y87" s="82" t="s">
        <v>204</v>
      </c>
      <c r="Z87" s="82" t="s">
        <v>204</v>
      </c>
      <c r="AA87" s="83"/>
      <c r="AB87" s="84" t="s">
        <v>81</v>
      </c>
      <c r="AC87" s="85" t="s">
        <v>200</v>
      </c>
      <c r="AD87" s="79" t="s">
        <v>88</v>
      </c>
      <c r="AE87" s="83" t="s">
        <v>204</v>
      </c>
      <c r="AF87" s="86">
        <v>0</v>
      </c>
      <c r="AG87" s="67">
        <v>0</v>
      </c>
      <c r="AH87" s="67">
        <v>0</v>
      </c>
      <c r="AI87" s="67">
        <v>0</v>
      </c>
      <c r="AJ87" s="67">
        <v>0</v>
      </c>
      <c r="AK87" s="67">
        <v>0</v>
      </c>
      <c r="AL87" s="67">
        <v>0</v>
      </c>
      <c r="AM87" s="67">
        <v>0</v>
      </c>
      <c r="AN87" s="67">
        <v>0</v>
      </c>
      <c r="AO87" s="67">
        <v>0</v>
      </c>
      <c r="AP87" s="67">
        <v>0</v>
      </c>
      <c r="AQ87" s="67">
        <v>0</v>
      </c>
      <c r="AR87" s="67">
        <v>0</v>
      </c>
      <c r="AS87" s="67">
        <v>0</v>
      </c>
      <c r="AT87" s="67">
        <v>0</v>
      </c>
      <c r="AU87" s="67">
        <v>0</v>
      </c>
      <c r="AV87" s="67">
        <v>0</v>
      </c>
      <c r="AW87" s="67">
        <v>0</v>
      </c>
      <c r="AX87" s="67"/>
      <c r="AY87" s="67">
        <v>0</v>
      </c>
      <c r="AZ87" s="67">
        <v>0</v>
      </c>
      <c r="BA87" s="67">
        <v>0</v>
      </c>
      <c r="BB87" s="67">
        <v>0</v>
      </c>
      <c r="BC87" s="67">
        <v>0</v>
      </c>
      <c r="BD87" s="67">
        <v>0</v>
      </c>
      <c r="BE87" s="67">
        <v>0</v>
      </c>
      <c r="BF87" s="67">
        <v>0</v>
      </c>
      <c r="BG87" s="67">
        <v>0</v>
      </c>
      <c r="BH87" s="67">
        <v>0</v>
      </c>
      <c r="BI87" s="67">
        <v>0</v>
      </c>
      <c r="BJ87" s="67" t="s">
        <v>205</v>
      </c>
      <c r="BK87" s="67"/>
      <c r="BL87" s="68">
        <v>0</v>
      </c>
      <c r="BM87" s="68">
        <v>0</v>
      </c>
      <c r="BN87" s="68">
        <v>0</v>
      </c>
      <c r="BO87" s="68">
        <v>0</v>
      </c>
      <c r="BP87" s="68">
        <v>0</v>
      </c>
      <c r="BQ87" s="68">
        <v>0</v>
      </c>
      <c r="BR87" s="68">
        <v>0</v>
      </c>
      <c r="BS87" s="68">
        <v>0</v>
      </c>
      <c r="BT87" s="68">
        <v>0</v>
      </c>
      <c r="BU87" s="68">
        <v>0</v>
      </c>
      <c r="BV87" s="68">
        <v>0</v>
      </c>
      <c r="BW87" s="68">
        <v>0</v>
      </c>
      <c r="BX87" s="68">
        <v>0</v>
      </c>
      <c r="BY87" s="68">
        <v>0</v>
      </c>
      <c r="BZ87" s="68">
        <v>0</v>
      </c>
      <c r="CA87" s="68">
        <v>0</v>
      </c>
      <c r="CB87" s="68">
        <v>0</v>
      </c>
      <c r="CC87" s="68">
        <v>0</v>
      </c>
      <c r="CD87" s="68">
        <v>0</v>
      </c>
      <c r="CE87" s="68">
        <v>0</v>
      </c>
      <c r="CF87" s="68">
        <v>0</v>
      </c>
      <c r="CG87" s="68">
        <v>0</v>
      </c>
      <c r="CH87" s="68">
        <v>0</v>
      </c>
      <c r="CI87" s="68">
        <v>0</v>
      </c>
      <c r="CJ87" s="68">
        <v>0</v>
      </c>
      <c r="CK87" s="68">
        <v>0</v>
      </c>
      <c r="CL87" s="68">
        <v>0</v>
      </c>
      <c r="CM87" s="68">
        <v>0</v>
      </c>
      <c r="CN87" s="68">
        <v>0</v>
      </c>
      <c r="CO87" s="68">
        <v>0</v>
      </c>
      <c r="CP87" s="68">
        <v>0</v>
      </c>
      <c r="CQ87" s="68">
        <v>0</v>
      </c>
    </row>
    <row r="88" spans="1:110" s="69" customFormat="1" ht="72" x14ac:dyDescent="0.25">
      <c r="A88" s="56">
        <v>78</v>
      </c>
      <c r="B88" s="77" t="s">
        <v>156</v>
      </c>
      <c r="C88" s="77" t="s">
        <v>237</v>
      </c>
      <c r="D88" s="77" t="s">
        <v>235</v>
      </c>
      <c r="E88" s="77" t="s">
        <v>160</v>
      </c>
      <c r="F88" s="77" t="s">
        <v>85</v>
      </c>
      <c r="G88" s="78">
        <v>44160</v>
      </c>
      <c r="H88" s="78">
        <v>44197</v>
      </c>
      <c r="I88" s="79" t="s">
        <v>74</v>
      </c>
      <c r="J88" s="78" t="s">
        <v>75</v>
      </c>
      <c r="K88" s="77" t="s">
        <v>86</v>
      </c>
      <c r="L88" s="77" t="s">
        <v>77</v>
      </c>
      <c r="M88" s="77" t="s">
        <v>78</v>
      </c>
      <c r="N88" s="79" t="s">
        <v>79</v>
      </c>
      <c r="O88" s="79" t="s">
        <v>87</v>
      </c>
      <c r="P88" s="80">
        <v>1.4999999999999999E-2</v>
      </c>
      <c r="Q88" s="81" t="s">
        <v>238</v>
      </c>
      <c r="R88" s="92" t="s">
        <v>208</v>
      </c>
      <c r="S88" s="82" t="s">
        <v>204</v>
      </c>
      <c r="T88" s="82" t="s">
        <v>204</v>
      </c>
      <c r="U88" s="82" t="s">
        <v>204</v>
      </c>
      <c r="V88" s="82" t="s">
        <v>204</v>
      </c>
      <c r="W88" s="82" t="s">
        <v>204</v>
      </c>
      <c r="X88" s="82" t="s">
        <v>204</v>
      </c>
      <c r="Y88" s="82" t="s">
        <v>204</v>
      </c>
      <c r="Z88" s="82" t="s">
        <v>204</v>
      </c>
      <c r="AA88" s="83"/>
      <c r="AB88" s="84" t="s">
        <v>81</v>
      </c>
      <c r="AC88" s="85" t="s">
        <v>200</v>
      </c>
      <c r="AD88" s="79" t="s">
        <v>88</v>
      </c>
      <c r="AE88" s="83" t="s">
        <v>204</v>
      </c>
      <c r="AF88" s="86">
        <v>0</v>
      </c>
      <c r="AG88" s="67">
        <v>0</v>
      </c>
      <c r="AH88" s="67">
        <v>0</v>
      </c>
      <c r="AI88" s="67">
        <v>0</v>
      </c>
      <c r="AJ88" s="67">
        <v>0</v>
      </c>
      <c r="AK88" s="67">
        <v>0</v>
      </c>
      <c r="AL88" s="67">
        <v>0</v>
      </c>
      <c r="AM88" s="67">
        <v>0</v>
      </c>
      <c r="AN88" s="67">
        <v>0</v>
      </c>
      <c r="AO88" s="67">
        <v>0</v>
      </c>
      <c r="AP88" s="67">
        <v>0</v>
      </c>
      <c r="AQ88" s="67">
        <v>0</v>
      </c>
      <c r="AR88" s="67">
        <v>0</v>
      </c>
      <c r="AS88" s="67">
        <v>0</v>
      </c>
      <c r="AT88" s="67">
        <v>0</v>
      </c>
      <c r="AU88" s="67">
        <v>0</v>
      </c>
      <c r="AV88" s="67">
        <v>0</v>
      </c>
      <c r="AW88" s="67">
        <v>0</v>
      </c>
      <c r="AX88" s="67"/>
      <c r="AY88" s="67">
        <v>0</v>
      </c>
      <c r="AZ88" s="67">
        <v>0</v>
      </c>
      <c r="BA88" s="67">
        <v>0</v>
      </c>
      <c r="BB88" s="67">
        <v>0</v>
      </c>
      <c r="BC88" s="67">
        <v>0</v>
      </c>
      <c r="BD88" s="67">
        <v>0</v>
      </c>
      <c r="BE88" s="67">
        <v>0</v>
      </c>
      <c r="BF88" s="67">
        <v>0</v>
      </c>
      <c r="BG88" s="67">
        <v>0</v>
      </c>
      <c r="BH88" s="67">
        <v>0</v>
      </c>
      <c r="BI88" s="67">
        <v>0</v>
      </c>
      <c r="BJ88" s="67" t="s">
        <v>205</v>
      </c>
      <c r="BK88" s="67"/>
      <c r="BL88" s="68">
        <v>0</v>
      </c>
      <c r="BM88" s="68">
        <v>0</v>
      </c>
      <c r="BN88" s="68">
        <v>0</v>
      </c>
      <c r="BO88" s="68">
        <v>0</v>
      </c>
      <c r="BP88" s="68">
        <v>0</v>
      </c>
      <c r="BQ88" s="68">
        <v>0</v>
      </c>
      <c r="BR88" s="68">
        <v>0</v>
      </c>
      <c r="BS88" s="68">
        <v>0</v>
      </c>
      <c r="BT88" s="68">
        <v>0</v>
      </c>
      <c r="BU88" s="68">
        <v>0</v>
      </c>
      <c r="BV88" s="68">
        <v>0</v>
      </c>
      <c r="BW88" s="68">
        <v>0</v>
      </c>
      <c r="BX88" s="68">
        <v>0</v>
      </c>
      <c r="BY88" s="68">
        <v>0</v>
      </c>
      <c r="BZ88" s="68">
        <v>0</v>
      </c>
      <c r="CA88" s="68">
        <v>0</v>
      </c>
      <c r="CB88" s="68">
        <v>0</v>
      </c>
      <c r="CC88" s="68">
        <v>0</v>
      </c>
      <c r="CD88" s="68">
        <v>0</v>
      </c>
      <c r="CE88" s="68">
        <v>0</v>
      </c>
      <c r="CF88" s="68">
        <v>0</v>
      </c>
      <c r="CG88" s="68">
        <v>0</v>
      </c>
      <c r="CH88" s="68">
        <v>0</v>
      </c>
      <c r="CI88" s="68">
        <v>0</v>
      </c>
      <c r="CJ88" s="68">
        <v>0</v>
      </c>
      <c r="CK88" s="68">
        <v>0</v>
      </c>
      <c r="CL88" s="68">
        <v>0</v>
      </c>
      <c r="CM88" s="68">
        <v>0</v>
      </c>
      <c r="CN88" s="68">
        <v>0</v>
      </c>
      <c r="CO88" s="68">
        <v>0</v>
      </c>
      <c r="CP88" s="68">
        <v>0</v>
      </c>
      <c r="CQ88" s="68">
        <v>0</v>
      </c>
    </row>
    <row r="89" spans="1:110" s="71" customFormat="1" ht="96" x14ac:dyDescent="0.25">
      <c r="A89" s="56">
        <v>79</v>
      </c>
      <c r="B89" s="77" t="s">
        <v>171</v>
      </c>
      <c r="C89" s="77" t="s">
        <v>172</v>
      </c>
      <c r="D89" s="77" t="s">
        <v>72</v>
      </c>
      <c r="E89" s="77" t="s">
        <v>123</v>
      </c>
      <c r="F89" s="77" t="s">
        <v>124</v>
      </c>
      <c r="G89" s="78">
        <v>40442</v>
      </c>
      <c r="H89" s="78">
        <v>40544</v>
      </c>
      <c r="I89" s="79" t="s">
        <v>74</v>
      </c>
      <c r="J89" s="78" t="s">
        <v>75</v>
      </c>
      <c r="K89" s="77" t="s">
        <v>93</v>
      </c>
      <c r="L89" s="77" t="s">
        <v>106</v>
      </c>
      <c r="M89" s="77" t="s">
        <v>107</v>
      </c>
      <c r="N89" s="79" t="s">
        <v>79</v>
      </c>
      <c r="O89" s="77" t="s">
        <v>93</v>
      </c>
      <c r="P89" s="80">
        <v>1.4999999999999999E-2</v>
      </c>
      <c r="Q89" s="81" t="s">
        <v>240</v>
      </c>
      <c r="R89" s="81" t="s">
        <v>206</v>
      </c>
      <c r="S89" s="82" t="s">
        <v>204</v>
      </c>
      <c r="T89" s="82" t="s">
        <v>204</v>
      </c>
      <c r="U89" s="82" t="s">
        <v>204</v>
      </c>
      <c r="V89" s="82"/>
      <c r="W89" s="82"/>
      <c r="X89" s="82"/>
      <c r="Y89" s="82"/>
      <c r="Z89" s="82"/>
      <c r="AA89" s="83"/>
      <c r="AB89" s="84" t="s">
        <v>111</v>
      </c>
      <c r="AC89" s="85" t="s">
        <v>188</v>
      </c>
      <c r="AD89" s="77" t="s">
        <v>141</v>
      </c>
      <c r="AE89" s="83" t="s">
        <v>204</v>
      </c>
      <c r="AF89" s="86"/>
      <c r="AG89" s="67">
        <v>0</v>
      </c>
      <c r="AH89" s="67">
        <v>0</v>
      </c>
      <c r="AI89" s="67">
        <v>0</v>
      </c>
      <c r="AJ89" s="67">
        <v>0</v>
      </c>
      <c r="AK89" s="67">
        <v>0</v>
      </c>
      <c r="AL89" s="67">
        <v>0</v>
      </c>
      <c r="AM89" s="67">
        <v>0</v>
      </c>
      <c r="AN89" s="67">
        <v>0</v>
      </c>
      <c r="AO89" s="67">
        <v>0</v>
      </c>
      <c r="AP89" s="67">
        <v>0</v>
      </c>
      <c r="AQ89" s="67">
        <v>0</v>
      </c>
      <c r="AR89" s="67">
        <v>0</v>
      </c>
      <c r="AS89" s="67">
        <v>0</v>
      </c>
      <c r="AT89" s="67">
        <v>0</v>
      </c>
      <c r="AU89" s="67">
        <v>0</v>
      </c>
      <c r="AV89" s="67">
        <v>0</v>
      </c>
      <c r="AW89" s="67">
        <v>0</v>
      </c>
      <c r="AX89" s="67"/>
      <c r="AY89" s="67">
        <v>0</v>
      </c>
      <c r="AZ89" s="67">
        <v>0</v>
      </c>
      <c r="BA89" s="67">
        <v>0</v>
      </c>
      <c r="BB89" s="67">
        <v>0</v>
      </c>
      <c r="BC89" s="67">
        <v>0</v>
      </c>
      <c r="BD89" s="67">
        <v>0</v>
      </c>
      <c r="BE89" s="67">
        <v>0</v>
      </c>
      <c r="BF89" s="67">
        <v>0</v>
      </c>
      <c r="BG89" s="67">
        <v>0</v>
      </c>
      <c r="BH89" s="67">
        <v>0</v>
      </c>
      <c r="BI89" s="67">
        <v>0</v>
      </c>
      <c r="BJ89" s="67" t="s">
        <v>205</v>
      </c>
      <c r="BK89" s="67"/>
      <c r="BL89" s="68">
        <v>0</v>
      </c>
      <c r="BM89" s="68">
        <v>0</v>
      </c>
      <c r="BN89" s="68">
        <v>0</v>
      </c>
      <c r="BO89" s="68">
        <v>0</v>
      </c>
      <c r="BP89" s="68">
        <v>0</v>
      </c>
      <c r="BQ89" s="68">
        <v>0</v>
      </c>
      <c r="BR89" s="68">
        <v>0</v>
      </c>
      <c r="BS89" s="68">
        <v>0</v>
      </c>
      <c r="BT89" s="68">
        <v>0</v>
      </c>
      <c r="BU89" s="68">
        <v>0</v>
      </c>
      <c r="BV89" s="68">
        <v>0</v>
      </c>
      <c r="BW89" s="68">
        <v>0</v>
      </c>
      <c r="BX89" s="68">
        <v>0</v>
      </c>
      <c r="BY89" s="68">
        <v>0</v>
      </c>
      <c r="BZ89" s="68">
        <v>0</v>
      </c>
      <c r="CA89" s="68">
        <v>0</v>
      </c>
      <c r="CB89" s="68">
        <v>0</v>
      </c>
      <c r="CC89" s="68">
        <v>0</v>
      </c>
      <c r="CD89" s="68">
        <v>0</v>
      </c>
      <c r="CE89" s="68">
        <v>0</v>
      </c>
      <c r="CF89" s="68">
        <v>0</v>
      </c>
      <c r="CG89" s="68">
        <v>0</v>
      </c>
      <c r="CH89" s="68">
        <v>0</v>
      </c>
      <c r="CI89" s="68">
        <v>0</v>
      </c>
      <c r="CJ89" s="68">
        <v>0</v>
      </c>
      <c r="CK89" s="68">
        <v>0</v>
      </c>
      <c r="CL89" s="68">
        <v>0</v>
      </c>
      <c r="CM89" s="68">
        <v>0</v>
      </c>
      <c r="CN89" s="68">
        <v>0</v>
      </c>
      <c r="CO89" s="68">
        <v>0</v>
      </c>
      <c r="CP89" s="68">
        <v>0</v>
      </c>
      <c r="CQ89" s="68">
        <v>0</v>
      </c>
      <c r="CR89" s="69"/>
    </row>
    <row r="90" spans="1:110" s="71" customFormat="1" ht="72" x14ac:dyDescent="0.25">
      <c r="A90" s="56">
        <v>80</v>
      </c>
      <c r="B90" s="77" t="s">
        <v>171</v>
      </c>
      <c r="C90" s="77" t="s">
        <v>172</v>
      </c>
      <c r="D90" s="77" t="s">
        <v>72</v>
      </c>
      <c r="E90" s="77" t="s">
        <v>158</v>
      </c>
      <c r="F90" s="77" t="s">
        <v>104</v>
      </c>
      <c r="G90" s="78">
        <v>40442</v>
      </c>
      <c r="H90" s="78">
        <v>40544</v>
      </c>
      <c r="I90" s="79" t="s">
        <v>74</v>
      </c>
      <c r="J90" s="78" t="s">
        <v>75</v>
      </c>
      <c r="K90" s="77" t="s">
        <v>93</v>
      </c>
      <c r="L90" s="77" t="s">
        <v>106</v>
      </c>
      <c r="M90" s="77" t="s">
        <v>107</v>
      </c>
      <c r="N90" s="79" t="s">
        <v>79</v>
      </c>
      <c r="O90" s="77" t="s">
        <v>93</v>
      </c>
      <c r="P90" s="80">
        <v>1.4999999999999999E-2</v>
      </c>
      <c r="Q90" s="81" t="s">
        <v>240</v>
      </c>
      <c r="R90" s="81" t="s">
        <v>206</v>
      </c>
      <c r="S90" s="82" t="s">
        <v>204</v>
      </c>
      <c r="T90" s="82" t="s">
        <v>204</v>
      </c>
      <c r="U90" s="82" t="s">
        <v>204</v>
      </c>
      <c r="V90" s="82"/>
      <c r="W90" s="82"/>
      <c r="X90" s="82"/>
      <c r="Y90" s="82"/>
      <c r="Z90" s="82"/>
      <c r="AA90" s="83"/>
      <c r="AB90" s="84" t="s">
        <v>108</v>
      </c>
      <c r="AC90" s="85" t="s">
        <v>207</v>
      </c>
      <c r="AD90" s="77" t="s">
        <v>141</v>
      </c>
      <c r="AE90" s="83" t="s">
        <v>204</v>
      </c>
      <c r="AF90" s="86"/>
      <c r="AG90" s="67">
        <v>0</v>
      </c>
      <c r="AH90" s="67">
        <v>0</v>
      </c>
      <c r="AI90" s="67">
        <v>0</v>
      </c>
      <c r="AJ90" s="67">
        <v>2</v>
      </c>
      <c r="AK90" s="67">
        <v>0</v>
      </c>
      <c r="AL90" s="67">
        <v>0</v>
      </c>
      <c r="AM90" s="67">
        <v>0</v>
      </c>
      <c r="AN90" s="67">
        <v>0</v>
      </c>
      <c r="AO90" s="67">
        <v>0</v>
      </c>
      <c r="AP90" s="67">
        <v>0</v>
      </c>
      <c r="AQ90" s="67">
        <v>0</v>
      </c>
      <c r="AR90" s="67">
        <v>0</v>
      </c>
      <c r="AS90" s="67">
        <v>0</v>
      </c>
      <c r="AT90" s="67">
        <v>0</v>
      </c>
      <c r="AU90" s="67">
        <v>1</v>
      </c>
      <c r="AV90" s="67">
        <v>0</v>
      </c>
      <c r="AW90" s="87">
        <v>0</v>
      </c>
      <c r="AX90" s="87"/>
      <c r="AY90" s="67">
        <v>0</v>
      </c>
      <c r="AZ90" s="67">
        <v>0</v>
      </c>
      <c r="BA90" s="67">
        <v>0</v>
      </c>
      <c r="BB90" s="67">
        <v>0</v>
      </c>
      <c r="BC90" s="67">
        <v>0</v>
      </c>
      <c r="BD90" s="67">
        <v>0</v>
      </c>
      <c r="BE90" s="67">
        <v>0</v>
      </c>
      <c r="BF90" s="67">
        <v>0</v>
      </c>
      <c r="BG90" s="67">
        <v>0</v>
      </c>
      <c r="BH90" s="67">
        <v>0</v>
      </c>
      <c r="BI90" s="67">
        <v>0</v>
      </c>
      <c r="BJ90" s="67" t="s">
        <v>205</v>
      </c>
      <c r="BK90" s="67"/>
      <c r="BL90" s="68">
        <v>0</v>
      </c>
      <c r="BM90" s="68">
        <v>0</v>
      </c>
      <c r="BN90" s="68">
        <v>0</v>
      </c>
      <c r="BO90" s="68">
        <v>0</v>
      </c>
      <c r="BP90" s="68">
        <v>0</v>
      </c>
      <c r="BQ90" s="68">
        <v>0</v>
      </c>
      <c r="BR90" s="68">
        <v>0</v>
      </c>
      <c r="BS90" s="68">
        <v>0</v>
      </c>
      <c r="BT90" s="68">
        <v>0</v>
      </c>
      <c r="BU90" s="68">
        <v>0</v>
      </c>
      <c r="BV90" s="68">
        <v>0</v>
      </c>
      <c r="BW90" s="68">
        <v>0</v>
      </c>
      <c r="BX90" s="68">
        <v>0</v>
      </c>
      <c r="BY90" s="68">
        <v>0</v>
      </c>
      <c r="BZ90" s="68">
        <v>0</v>
      </c>
      <c r="CA90" s="68">
        <v>0</v>
      </c>
      <c r="CB90" s="68">
        <v>0</v>
      </c>
      <c r="CC90" s="68">
        <v>0</v>
      </c>
      <c r="CD90" s="68">
        <v>0</v>
      </c>
      <c r="CE90" s="68">
        <v>0</v>
      </c>
      <c r="CF90" s="68">
        <v>0</v>
      </c>
      <c r="CG90" s="68">
        <v>0</v>
      </c>
      <c r="CH90" s="68">
        <v>0</v>
      </c>
      <c r="CI90" s="68">
        <v>0</v>
      </c>
      <c r="CJ90" s="68">
        <v>0</v>
      </c>
      <c r="CK90" s="68">
        <v>0</v>
      </c>
      <c r="CL90" s="68">
        <v>0</v>
      </c>
      <c r="CM90" s="68">
        <v>0</v>
      </c>
      <c r="CN90" s="68">
        <v>0</v>
      </c>
      <c r="CO90" s="68">
        <v>0</v>
      </c>
      <c r="CP90" s="68">
        <v>0</v>
      </c>
      <c r="CQ90" s="68">
        <v>0</v>
      </c>
      <c r="CR90" s="69"/>
    </row>
    <row r="91" spans="1:110" s="71" customFormat="1" ht="72" x14ac:dyDescent="0.25">
      <c r="A91" s="56">
        <v>81</v>
      </c>
      <c r="B91" s="77" t="s">
        <v>171</v>
      </c>
      <c r="C91" s="77" t="s">
        <v>173</v>
      </c>
      <c r="D91" s="77"/>
      <c r="E91" s="77" t="s">
        <v>169</v>
      </c>
      <c r="F91" s="77" t="s">
        <v>85</v>
      </c>
      <c r="G91" s="78">
        <v>42676</v>
      </c>
      <c r="H91" s="78">
        <v>42736</v>
      </c>
      <c r="I91" s="79" t="s">
        <v>74</v>
      </c>
      <c r="J91" s="78" t="s">
        <v>75</v>
      </c>
      <c r="K91" s="77" t="s">
        <v>86</v>
      </c>
      <c r="L91" s="77" t="s">
        <v>77</v>
      </c>
      <c r="M91" s="77" t="s">
        <v>78</v>
      </c>
      <c r="N91" s="79" t="s">
        <v>79</v>
      </c>
      <c r="O91" s="77" t="s">
        <v>87</v>
      </c>
      <c r="P91" s="80">
        <v>1.4999999999999999E-2</v>
      </c>
      <c r="Q91" s="81" t="s">
        <v>240</v>
      </c>
      <c r="R91" s="81" t="s">
        <v>208</v>
      </c>
      <c r="S91" s="82" t="s">
        <v>204</v>
      </c>
      <c r="T91" s="82" t="s">
        <v>204</v>
      </c>
      <c r="U91" s="82" t="s">
        <v>204</v>
      </c>
      <c r="V91" s="82"/>
      <c r="W91" s="82"/>
      <c r="X91" s="82"/>
      <c r="Y91" s="82"/>
      <c r="Z91" s="82"/>
      <c r="AA91" s="83"/>
      <c r="AB91" s="84" t="s">
        <v>111</v>
      </c>
      <c r="AC91" s="85" t="s">
        <v>188</v>
      </c>
      <c r="AD91" s="77" t="s">
        <v>88</v>
      </c>
      <c r="AE91" s="83" t="s">
        <v>204</v>
      </c>
      <c r="AF91" s="86"/>
      <c r="AG91" s="67">
        <v>0</v>
      </c>
      <c r="AH91" s="67">
        <v>0</v>
      </c>
      <c r="AI91" s="67">
        <v>0</v>
      </c>
      <c r="AJ91" s="67">
        <v>0</v>
      </c>
      <c r="AK91" s="67">
        <v>0</v>
      </c>
      <c r="AL91" s="67">
        <v>0</v>
      </c>
      <c r="AM91" s="67">
        <v>0</v>
      </c>
      <c r="AN91" s="67">
        <v>0</v>
      </c>
      <c r="AO91" s="67">
        <v>0</v>
      </c>
      <c r="AP91" s="67">
        <v>0</v>
      </c>
      <c r="AQ91" s="67">
        <v>0</v>
      </c>
      <c r="AR91" s="67">
        <v>0</v>
      </c>
      <c r="AS91" s="67">
        <v>0</v>
      </c>
      <c r="AT91" s="67">
        <v>0</v>
      </c>
      <c r="AU91" s="67">
        <v>0</v>
      </c>
      <c r="AV91" s="67">
        <v>0</v>
      </c>
      <c r="AW91" s="67">
        <v>0</v>
      </c>
      <c r="AX91" s="67"/>
      <c r="AY91" s="67">
        <v>0</v>
      </c>
      <c r="AZ91" s="67">
        <v>0</v>
      </c>
      <c r="BA91" s="67">
        <v>0</v>
      </c>
      <c r="BB91" s="67">
        <v>0</v>
      </c>
      <c r="BC91" s="67">
        <v>0</v>
      </c>
      <c r="BD91" s="67">
        <v>0</v>
      </c>
      <c r="BE91" s="67">
        <v>0</v>
      </c>
      <c r="BF91" s="67">
        <v>0</v>
      </c>
      <c r="BG91" s="67">
        <v>0</v>
      </c>
      <c r="BH91" s="67">
        <v>0</v>
      </c>
      <c r="BI91" s="67">
        <v>0</v>
      </c>
      <c r="BJ91" s="67" t="s">
        <v>205</v>
      </c>
      <c r="BK91" s="67"/>
      <c r="BL91" s="68">
        <v>0</v>
      </c>
      <c r="BM91" s="68">
        <v>0</v>
      </c>
      <c r="BN91" s="68">
        <v>0</v>
      </c>
      <c r="BO91" s="68">
        <v>0</v>
      </c>
      <c r="BP91" s="68">
        <v>0</v>
      </c>
      <c r="BQ91" s="68">
        <v>0</v>
      </c>
      <c r="BR91" s="68">
        <v>0</v>
      </c>
      <c r="BS91" s="68">
        <v>0</v>
      </c>
      <c r="BT91" s="68">
        <v>0</v>
      </c>
      <c r="BU91" s="68">
        <v>0</v>
      </c>
      <c r="BV91" s="68">
        <v>0</v>
      </c>
      <c r="BW91" s="68">
        <v>0</v>
      </c>
      <c r="BX91" s="68">
        <v>0</v>
      </c>
      <c r="BY91" s="68">
        <v>0</v>
      </c>
      <c r="BZ91" s="68">
        <v>0</v>
      </c>
      <c r="CA91" s="68">
        <v>0</v>
      </c>
      <c r="CB91" s="68">
        <v>0</v>
      </c>
      <c r="CC91" s="68">
        <v>0</v>
      </c>
      <c r="CD91" s="68">
        <v>0</v>
      </c>
      <c r="CE91" s="68">
        <v>0</v>
      </c>
      <c r="CF91" s="68">
        <v>0</v>
      </c>
      <c r="CG91" s="68">
        <v>0</v>
      </c>
      <c r="CH91" s="68">
        <v>0</v>
      </c>
      <c r="CI91" s="68">
        <v>0</v>
      </c>
      <c r="CJ91" s="68">
        <v>0</v>
      </c>
      <c r="CK91" s="68">
        <v>0</v>
      </c>
      <c r="CL91" s="68">
        <v>0</v>
      </c>
      <c r="CM91" s="68">
        <v>0</v>
      </c>
      <c r="CN91" s="68">
        <v>0</v>
      </c>
      <c r="CO91" s="68">
        <v>0</v>
      </c>
      <c r="CP91" s="68">
        <v>0</v>
      </c>
      <c r="CQ91" s="68">
        <v>0</v>
      </c>
      <c r="CR91" s="69"/>
    </row>
    <row r="92" spans="1:110" s="71" customFormat="1" ht="72" x14ac:dyDescent="0.25">
      <c r="A92" s="56">
        <v>82</v>
      </c>
      <c r="B92" s="77" t="s">
        <v>171</v>
      </c>
      <c r="C92" s="77" t="s">
        <v>173</v>
      </c>
      <c r="D92" s="77"/>
      <c r="E92" s="77" t="s">
        <v>168</v>
      </c>
      <c r="F92" s="77" t="s">
        <v>85</v>
      </c>
      <c r="G92" s="78">
        <v>42676</v>
      </c>
      <c r="H92" s="78">
        <v>42736</v>
      </c>
      <c r="I92" s="79" t="s">
        <v>74</v>
      </c>
      <c r="J92" s="78" t="s">
        <v>75</v>
      </c>
      <c r="K92" s="77" t="s">
        <v>86</v>
      </c>
      <c r="L92" s="77" t="s">
        <v>77</v>
      </c>
      <c r="M92" s="77" t="s">
        <v>78</v>
      </c>
      <c r="N92" s="79" t="s">
        <v>79</v>
      </c>
      <c r="O92" s="77" t="s">
        <v>87</v>
      </c>
      <c r="P92" s="80">
        <v>1.4999999999999999E-2</v>
      </c>
      <c r="Q92" s="81" t="s">
        <v>240</v>
      </c>
      <c r="R92" s="81" t="s">
        <v>208</v>
      </c>
      <c r="S92" s="82" t="s">
        <v>204</v>
      </c>
      <c r="T92" s="82" t="s">
        <v>204</v>
      </c>
      <c r="U92" s="82" t="s">
        <v>204</v>
      </c>
      <c r="V92" s="82"/>
      <c r="W92" s="82"/>
      <c r="X92" s="82"/>
      <c r="Y92" s="82"/>
      <c r="Z92" s="82"/>
      <c r="AA92" s="83"/>
      <c r="AB92" s="84" t="s">
        <v>81</v>
      </c>
      <c r="AC92" s="85" t="s">
        <v>200</v>
      </c>
      <c r="AD92" s="77" t="s">
        <v>88</v>
      </c>
      <c r="AE92" s="83" t="s">
        <v>204</v>
      </c>
      <c r="AF92" s="86"/>
      <c r="AG92" s="67">
        <v>0</v>
      </c>
      <c r="AH92" s="67">
        <v>0</v>
      </c>
      <c r="AI92" s="67">
        <v>0</v>
      </c>
      <c r="AJ92" s="67">
        <v>0</v>
      </c>
      <c r="AK92" s="67">
        <v>0</v>
      </c>
      <c r="AL92" s="67">
        <v>0</v>
      </c>
      <c r="AM92" s="67">
        <v>0</v>
      </c>
      <c r="AN92" s="67">
        <v>0</v>
      </c>
      <c r="AO92" s="67">
        <v>0</v>
      </c>
      <c r="AP92" s="67">
        <v>0</v>
      </c>
      <c r="AQ92" s="67">
        <v>0</v>
      </c>
      <c r="AR92" s="67">
        <v>0</v>
      </c>
      <c r="AS92" s="67">
        <v>0</v>
      </c>
      <c r="AT92" s="67">
        <v>0</v>
      </c>
      <c r="AU92" s="67">
        <v>0</v>
      </c>
      <c r="AV92" s="67">
        <v>0</v>
      </c>
      <c r="AW92" s="67">
        <v>0</v>
      </c>
      <c r="AX92" s="67"/>
      <c r="AY92" s="67">
        <v>0</v>
      </c>
      <c r="AZ92" s="67">
        <v>0</v>
      </c>
      <c r="BA92" s="67">
        <v>0</v>
      </c>
      <c r="BB92" s="67">
        <v>0</v>
      </c>
      <c r="BC92" s="67">
        <v>0</v>
      </c>
      <c r="BD92" s="67">
        <v>0</v>
      </c>
      <c r="BE92" s="67">
        <v>0</v>
      </c>
      <c r="BF92" s="67">
        <v>0</v>
      </c>
      <c r="BG92" s="67">
        <v>0</v>
      </c>
      <c r="BH92" s="67">
        <v>0</v>
      </c>
      <c r="BI92" s="67">
        <v>0</v>
      </c>
      <c r="BJ92" s="67" t="s">
        <v>205</v>
      </c>
      <c r="BK92" s="67"/>
      <c r="BL92" s="68">
        <v>0</v>
      </c>
      <c r="BM92" s="68">
        <v>0</v>
      </c>
      <c r="BN92" s="68">
        <v>0</v>
      </c>
      <c r="BO92" s="68">
        <v>0</v>
      </c>
      <c r="BP92" s="68">
        <v>0</v>
      </c>
      <c r="BQ92" s="68">
        <v>0</v>
      </c>
      <c r="BR92" s="68">
        <v>0</v>
      </c>
      <c r="BS92" s="68">
        <v>0</v>
      </c>
      <c r="BT92" s="68">
        <v>0</v>
      </c>
      <c r="BU92" s="68">
        <v>0</v>
      </c>
      <c r="BV92" s="68">
        <v>0</v>
      </c>
      <c r="BW92" s="68">
        <v>0</v>
      </c>
      <c r="BX92" s="68">
        <v>0</v>
      </c>
      <c r="BY92" s="68">
        <v>0</v>
      </c>
      <c r="BZ92" s="68">
        <v>0</v>
      </c>
      <c r="CA92" s="68">
        <v>0</v>
      </c>
      <c r="CB92" s="68">
        <v>0</v>
      </c>
      <c r="CC92" s="68">
        <v>0</v>
      </c>
      <c r="CD92" s="68">
        <v>0</v>
      </c>
      <c r="CE92" s="68">
        <v>0</v>
      </c>
      <c r="CF92" s="68">
        <v>0</v>
      </c>
      <c r="CG92" s="68">
        <v>0</v>
      </c>
      <c r="CH92" s="68">
        <v>0</v>
      </c>
      <c r="CI92" s="68">
        <v>0</v>
      </c>
      <c r="CJ92" s="68">
        <v>0</v>
      </c>
      <c r="CK92" s="68">
        <v>0</v>
      </c>
      <c r="CL92" s="68">
        <v>0</v>
      </c>
      <c r="CM92" s="68">
        <v>0</v>
      </c>
      <c r="CN92" s="68">
        <v>0</v>
      </c>
      <c r="CO92" s="68">
        <v>0</v>
      </c>
      <c r="CP92" s="68">
        <v>0</v>
      </c>
      <c r="CQ92" s="68">
        <v>0</v>
      </c>
      <c r="CR92" s="69"/>
    </row>
    <row r="93" spans="1:110" s="69" customFormat="1" ht="72" x14ac:dyDescent="0.25">
      <c r="A93" s="56">
        <v>83</v>
      </c>
      <c r="B93" s="77" t="s">
        <v>171</v>
      </c>
      <c r="C93" s="77" t="s">
        <v>173</v>
      </c>
      <c r="D93" s="77"/>
      <c r="E93" s="77" t="s">
        <v>158</v>
      </c>
      <c r="F93" s="77" t="s">
        <v>104</v>
      </c>
      <c r="G93" s="78">
        <v>42676</v>
      </c>
      <c r="H93" s="78">
        <v>42736</v>
      </c>
      <c r="I93" s="79" t="s">
        <v>74</v>
      </c>
      <c r="J93" s="78" t="s">
        <v>75</v>
      </c>
      <c r="K93" s="77" t="s">
        <v>93</v>
      </c>
      <c r="L93" s="77" t="s">
        <v>106</v>
      </c>
      <c r="M93" s="77" t="s">
        <v>107</v>
      </c>
      <c r="N93" s="79" t="s">
        <v>79</v>
      </c>
      <c r="O93" s="77" t="s">
        <v>93</v>
      </c>
      <c r="P93" s="80">
        <v>1.4999999999999999E-2</v>
      </c>
      <c r="Q93" s="81" t="s">
        <v>240</v>
      </c>
      <c r="R93" s="81" t="s">
        <v>206</v>
      </c>
      <c r="S93" s="82" t="s">
        <v>204</v>
      </c>
      <c r="T93" s="82" t="s">
        <v>204</v>
      </c>
      <c r="U93" s="82" t="s">
        <v>204</v>
      </c>
      <c r="V93" s="82"/>
      <c r="W93" s="82"/>
      <c r="X93" s="82"/>
      <c r="Y93" s="82"/>
      <c r="Z93" s="82"/>
      <c r="AA93" s="83" t="s">
        <v>204</v>
      </c>
      <c r="AB93" s="84" t="s">
        <v>108</v>
      </c>
      <c r="AC93" s="85" t="s">
        <v>188</v>
      </c>
      <c r="AD93" s="77" t="s">
        <v>141</v>
      </c>
      <c r="AE93" s="83" t="s">
        <v>204</v>
      </c>
      <c r="AF93" s="86"/>
      <c r="AG93" s="67">
        <v>0</v>
      </c>
      <c r="AH93" s="67">
        <v>1</v>
      </c>
      <c r="AI93" s="67">
        <v>1</v>
      </c>
      <c r="AJ93" s="67">
        <v>1.18</v>
      </c>
      <c r="AK93" s="87" t="s">
        <v>291</v>
      </c>
      <c r="AL93" s="67">
        <v>1</v>
      </c>
      <c r="AM93" s="67">
        <v>4</v>
      </c>
      <c r="AN93" s="67">
        <v>0</v>
      </c>
      <c r="AO93" s="67">
        <v>0</v>
      </c>
      <c r="AP93" s="67">
        <v>0</v>
      </c>
      <c r="AQ93" s="67">
        <v>0</v>
      </c>
      <c r="AR93" s="67">
        <v>0</v>
      </c>
      <c r="AS93" s="67">
        <v>1</v>
      </c>
      <c r="AT93" s="67">
        <v>1</v>
      </c>
      <c r="AU93" s="67">
        <v>1</v>
      </c>
      <c r="AV93" s="87">
        <v>0</v>
      </c>
      <c r="AW93" s="67">
        <v>1</v>
      </c>
      <c r="AX93" s="67">
        <v>1</v>
      </c>
      <c r="AY93" s="67">
        <v>0</v>
      </c>
      <c r="AZ93" s="67">
        <v>0</v>
      </c>
      <c r="BA93" s="67">
        <v>0</v>
      </c>
      <c r="BB93" s="67">
        <v>0</v>
      </c>
      <c r="BC93" s="67">
        <v>0</v>
      </c>
      <c r="BD93" s="67">
        <v>0</v>
      </c>
      <c r="BE93" s="67">
        <v>0</v>
      </c>
      <c r="BF93" s="67">
        <v>0</v>
      </c>
      <c r="BG93" s="67">
        <v>0</v>
      </c>
      <c r="BH93" s="67">
        <v>0</v>
      </c>
      <c r="BI93" s="67">
        <v>0</v>
      </c>
      <c r="BJ93" s="67" t="s">
        <v>205</v>
      </c>
      <c r="BK93" s="67"/>
      <c r="BL93" s="68">
        <v>0</v>
      </c>
      <c r="BM93" s="68">
        <v>0</v>
      </c>
      <c r="BN93" s="68">
        <v>0</v>
      </c>
      <c r="BO93" s="68">
        <v>0</v>
      </c>
      <c r="BP93" s="68">
        <v>0</v>
      </c>
      <c r="BQ93" s="68">
        <v>0</v>
      </c>
      <c r="BR93" s="68">
        <v>0</v>
      </c>
      <c r="BS93" s="68">
        <v>0</v>
      </c>
      <c r="BT93" s="68">
        <v>0</v>
      </c>
      <c r="BU93" s="68">
        <v>0</v>
      </c>
      <c r="BV93" s="68">
        <v>0</v>
      </c>
      <c r="BW93" s="68">
        <v>0</v>
      </c>
      <c r="BX93" s="68">
        <v>0</v>
      </c>
      <c r="BY93" s="68">
        <v>0</v>
      </c>
      <c r="BZ93" s="68">
        <v>0</v>
      </c>
      <c r="CA93" s="68">
        <v>0</v>
      </c>
      <c r="CB93" s="68">
        <v>0</v>
      </c>
      <c r="CC93" s="68">
        <v>0</v>
      </c>
      <c r="CD93" s="68">
        <v>0</v>
      </c>
      <c r="CE93" s="68">
        <v>0</v>
      </c>
      <c r="CF93" s="68">
        <v>0</v>
      </c>
      <c r="CG93" s="68">
        <v>0</v>
      </c>
      <c r="CH93" s="68">
        <v>0</v>
      </c>
      <c r="CI93" s="68">
        <v>0</v>
      </c>
      <c r="CJ93" s="68">
        <v>0</v>
      </c>
      <c r="CK93" s="68">
        <v>0</v>
      </c>
      <c r="CL93" s="68">
        <v>0</v>
      </c>
      <c r="CM93" s="68">
        <v>0</v>
      </c>
      <c r="CN93" s="68">
        <v>0</v>
      </c>
      <c r="CO93" s="68">
        <v>0</v>
      </c>
      <c r="CP93" s="68">
        <v>0</v>
      </c>
      <c r="CQ93" s="68">
        <v>0</v>
      </c>
    </row>
    <row r="94" spans="1:110" s="71" customFormat="1" ht="72" x14ac:dyDescent="0.25">
      <c r="A94" s="56">
        <v>84</v>
      </c>
      <c r="B94" s="77" t="s">
        <v>171</v>
      </c>
      <c r="C94" s="77" t="s">
        <v>173</v>
      </c>
      <c r="D94" s="77"/>
      <c r="E94" s="77" t="s">
        <v>158</v>
      </c>
      <c r="F94" s="77" t="s">
        <v>140</v>
      </c>
      <c r="G94" s="78">
        <v>42676</v>
      </c>
      <c r="H94" s="78">
        <v>42736</v>
      </c>
      <c r="I94" s="79" t="s">
        <v>74</v>
      </c>
      <c r="J94" s="78" t="s">
        <v>75</v>
      </c>
      <c r="K94" s="77" t="s">
        <v>93</v>
      </c>
      <c r="L94" s="77" t="s">
        <v>106</v>
      </c>
      <c r="M94" s="77" t="s">
        <v>107</v>
      </c>
      <c r="N94" s="79" t="s">
        <v>79</v>
      </c>
      <c r="O94" s="77" t="s">
        <v>93</v>
      </c>
      <c r="P94" s="80">
        <v>3.0000000000000001E-3</v>
      </c>
      <c r="Q94" s="81" t="s">
        <v>240</v>
      </c>
      <c r="R94" s="81" t="s">
        <v>206</v>
      </c>
      <c r="S94" s="82" t="s">
        <v>204</v>
      </c>
      <c r="T94" s="82" t="s">
        <v>204</v>
      </c>
      <c r="U94" s="82" t="s">
        <v>204</v>
      </c>
      <c r="V94" s="82"/>
      <c r="W94" s="82"/>
      <c r="X94" s="82"/>
      <c r="Y94" s="82"/>
      <c r="Z94" s="82"/>
      <c r="AA94" s="83" t="s">
        <v>204</v>
      </c>
      <c r="AB94" s="84" t="s">
        <v>111</v>
      </c>
      <c r="AC94" s="85" t="s">
        <v>188</v>
      </c>
      <c r="AD94" s="77" t="s">
        <v>141</v>
      </c>
      <c r="AE94" s="83" t="s">
        <v>204</v>
      </c>
      <c r="AF94" s="86"/>
      <c r="AG94" s="67">
        <v>0</v>
      </c>
      <c r="AH94" s="67">
        <v>0</v>
      </c>
      <c r="AI94" s="67">
        <v>0</v>
      </c>
      <c r="AJ94" s="67">
        <v>0</v>
      </c>
      <c r="AK94" s="67">
        <v>0</v>
      </c>
      <c r="AL94" s="67">
        <v>0</v>
      </c>
      <c r="AM94" s="67">
        <v>0</v>
      </c>
      <c r="AN94" s="67">
        <v>0</v>
      </c>
      <c r="AO94" s="67">
        <v>0</v>
      </c>
      <c r="AP94" s="67">
        <v>0</v>
      </c>
      <c r="AQ94" s="67">
        <v>0</v>
      </c>
      <c r="AR94" s="67">
        <v>0</v>
      </c>
      <c r="AS94" s="67">
        <v>0</v>
      </c>
      <c r="AT94" s="67">
        <v>0</v>
      </c>
      <c r="AU94" s="67">
        <v>0</v>
      </c>
      <c r="AV94" s="67">
        <v>0</v>
      </c>
      <c r="AW94" s="67">
        <v>0</v>
      </c>
      <c r="AX94" s="67"/>
      <c r="AY94" s="67">
        <v>0</v>
      </c>
      <c r="AZ94" s="67">
        <v>0</v>
      </c>
      <c r="BA94" s="67">
        <v>0</v>
      </c>
      <c r="BB94" s="67">
        <v>0</v>
      </c>
      <c r="BC94" s="67">
        <v>0</v>
      </c>
      <c r="BD94" s="67">
        <v>0</v>
      </c>
      <c r="BE94" s="67">
        <v>0</v>
      </c>
      <c r="BF94" s="67">
        <v>0</v>
      </c>
      <c r="BG94" s="67">
        <v>0</v>
      </c>
      <c r="BH94" s="67">
        <v>0</v>
      </c>
      <c r="BI94" s="67">
        <v>0</v>
      </c>
      <c r="BJ94" s="67" t="s">
        <v>205</v>
      </c>
      <c r="BK94" s="67"/>
      <c r="BL94" s="68">
        <v>0</v>
      </c>
      <c r="BM94" s="68">
        <v>0</v>
      </c>
      <c r="BN94" s="68">
        <v>0</v>
      </c>
      <c r="BO94" s="68">
        <v>0</v>
      </c>
      <c r="BP94" s="68">
        <v>0</v>
      </c>
      <c r="BQ94" s="68">
        <v>0</v>
      </c>
      <c r="BR94" s="68">
        <v>0</v>
      </c>
      <c r="BS94" s="68">
        <v>0</v>
      </c>
      <c r="BT94" s="68">
        <v>0</v>
      </c>
      <c r="BU94" s="68">
        <v>0</v>
      </c>
      <c r="BV94" s="68">
        <v>0</v>
      </c>
      <c r="BW94" s="68">
        <v>0</v>
      </c>
      <c r="BX94" s="68">
        <v>0</v>
      </c>
      <c r="BY94" s="68">
        <v>0</v>
      </c>
      <c r="BZ94" s="68">
        <v>0</v>
      </c>
      <c r="CA94" s="68">
        <v>0</v>
      </c>
      <c r="CB94" s="68">
        <v>0</v>
      </c>
      <c r="CC94" s="68">
        <v>0</v>
      </c>
      <c r="CD94" s="68">
        <v>0</v>
      </c>
      <c r="CE94" s="68">
        <v>0</v>
      </c>
      <c r="CF94" s="68">
        <v>0</v>
      </c>
      <c r="CG94" s="68">
        <v>0</v>
      </c>
      <c r="CH94" s="68">
        <v>0</v>
      </c>
      <c r="CI94" s="68">
        <v>0</v>
      </c>
      <c r="CJ94" s="68">
        <v>0</v>
      </c>
      <c r="CK94" s="68">
        <v>0</v>
      </c>
      <c r="CL94" s="68">
        <v>0</v>
      </c>
      <c r="CM94" s="68">
        <v>0</v>
      </c>
      <c r="CN94" s="68">
        <v>0</v>
      </c>
      <c r="CO94" s="68">
        <v>0</v>
      </c>
      <c r="CP94" s="68">
        <v>0</v>
      </c>
      <c r="CQ94" s="68">
        <v>0</v>
      </c>
      <c r="CR94" s="69"/>
    </row>
    <row r="95" spans="1:110" s="71" customFormat="1" ht="180" customHeight="1" x14ac:dyDescent="0.25">
      <c r="A95" s="56">
        <v>85</v>
      </c>
      <c r="B95" s="77" t="s">
        <v>145</v>
      </c>
      <c r="C95" s="77" t="s">
        <v>146</v>
      </c>
      <c r="D95" s="93" t="s">
        <v>147</v>
      </c>
      <c r="E95" s="77" t="s">
        <v>148</v>
      </c>
      <c r="F95" s="77" t="s">
        <v>149</v>
      </c>
      <c r="G95" s="78">
        <v>42537</v>
      </c>
      <c r="H95" s="78">
        <v>42736</v>
      </c>
      <c r="I95" s="79" t="s">
        <v>74</v>
      </c>
      <c r="J95" s="78" t="s">
        <v>75</v>
      </c>
      <c r="K95" s="77" t="s">
        <v>93</v>
      </c>
      <c r="L95" s="77" t="s">
        <v>106</v>
      </c>
      <c r="M95" s="77" t="s">
        <v>107</v>
      </c>
      <c r="N95" s="79" t="s">
        <v>79</v>
      </c>
      <c r="O95" s="77" t="s">
        <v>93</v>
      </c>
      <c r="P95" s="80">
        <v>3.0000000000000001E-3</v>
      </c>
      <c r="Q95" s="81" t="s">
        <v>241</v>
      </c>
      <c r="R95" s="81" t="s">
        <v>206</v>
      </c>
      <c r="S95" s="82" t="s">
        <v>204</v>
      </c>
      <c r="T95" s="82" t="s">
        <v>204</v>
      </c>
      <c r="U95" s="82" t="s">
        <v>204</v>
      </c>
      <c r="V95" s="82"/>
      <c r="W95" s="82"/>
      <c r="X95" s="82"/>
      <c r="Y95" s="82"/>
      <c r="Z95" s="82"/>
      <c r="AA95" s="83"/>
      <c r="AB95" s="84" t="s">
        <v>111</v>
      </c>
      <c r="AC95" s="85" t="s">
        <v>188</v>
      </c>
      <c r="AD95" s="77" t="s">
        <v>141</v>
      </c>
      <c r="AE95" s="83" t="s">
        <v>204</v>
      </c>
      <c r="AF95" s="86">
        <v>0</v>
      </c>
      <c r="AG95" s="67">
        <v>0</v>
      </c>
      <c r="AH95" s="67">
        <v>0</v>
      </c>
      <c r="AI95" s="67">
        <v>0</v>
      </c>
      <c r="AJ95" s="67">
        <v>0</v>
      </c>
      <c r="AK95" s="67">
        <v>0</v>
      </c>
      <c r="AL95" s="67">
        <v>0</v>
      </c>
      <c r="AM95" s="67">
        <v>0</v>
      </c>
      <c r="AN95" s="67">
        <v>0</v>
      </c>
      <c r="AO95" s="67">
        <v>0</v>
      </c>
      <c r="AP95" s="67">
        <v>0</v>
      </c>
      <c r="AQ95" s="67">
        <v>0</v>
      </c>
      <c r="AR95" s="67">
        <v>0</v>
      </c>
      <c r="AS95" s="67">
        <v>0</v>
      </c>
      <c r="AT95" s="67">
        <v>0</v>
      </c>
      <c r="AU95" s="67">
        <v>0</v>
      </c>
      <c r="AV95" s="67">
        <v>0</v>
      </c>
      <c r="AW95" s="67">
        <v>0</v>
      </c>
      <c r="AX95" s="67"/>
      <c r="AY95" s="67">
        <v>0</v>
      </c>
      <c r="AZ95" s="67">
        <v>0</v>
      </c>
      <c r="BA95" s="67">
        <v>0</v>
      </c>
      <c r="BB95" s="67">
        <v>0</v>
      </c>
      <c r="BC95" s="67">
        <v>0</v>
      </c>
      <c r="BD95" s="67">
        <v>0</v>
      </c>
      <c r="BE95" s="67">
        <v>0</v>
      </c>
      <c r="BF95" s="67">
        <v>0</v>
      </c>
      <c r="BG95" s="67">
        <v>0</v>
      </c>
      <c r="BH95" s="67">
        <v>0</v>
      </c>
      <c r="BI95" s="67">
        <v>0</v>
      </c>
      <c r="BJ95" s="67" t="s">
        <v>205</v>
      </c>
      <c r="BK95" s="67"/>
      <c r="BL95" s="68">
        <v>0</v>
      </c>
      <c r="BM95" s="68">
        <v>0</v>
      </c>
      <c r="BN95" s="68">
        <v>0</v>
      </c>
      <c r="BO95" s="68">
        <v>0</v>
      </c>
      <c r="BP95" s="68">
        <v>0</v>
      </c>
      <c r="BQ95" s="68">
        <v>0</v>
      </c>
      <c r="BR95" s="68">
        <v>0</v>
      </c>
      <c r="BS95" s="68">
        <v>0</v>
      </c>
      <c r="BT95" s="68">
        <v>0</v>
      </c>
      <c r="BU95" s="68">
        <v>0</v>
      </c>
      <c r="BV95" s="68">
        <v>0</v>
      </c>
      <c r="BW95" s="68">
        <v>0</v>
      </c>
      <c r="BX95" s="68">
        <v>0</v>
      </c>
      <c r="BY95" s="68">
        <v>0</v>
      </c>
      <c r="BZ95" s="68">
        <v>0</v>
      </c>
      <c r="CA95" s="68">
        <v>0</v>
      </c>
      <c r="CB95" s="68">
        <v>0</v>
      </c>
      <c r="CC95" s="68">
        <v>0</v>
      </c>
      <c r="CD95" s="68">
        <v>0</v>
      </c>
      <c r="CE95" s="68">
        <v>0</v>
      </c>
      <c r="CF95" s="68">
        <v>0</v>
      </c>
      <c r="CG95" s="68">
        <v>0</v>
      </c>
      <c r="CH95" s="68">
        <v>0</v>
      </c>
      <c r="CI95" s="68">
        <v>0</v>
      </c>
      <c r="CJ95" s="68">
        <v>0</v>
      </c>
      <c r="CK95" s="68">
        <v>0</v>
      </c>
      <c r="CL95" s="68">
        <v>0</v>
      </c>
      <c r="CM95" s="68">
        <v>0</v>
      </c>
      <c r="CN95" s="68">
        <v>0</v>
      </c>
      <c r="CO95" s="68">
        <v>0</v>
      </c>
      <c r="CP95" s="68">
        <v>0</v>
      </c>
      <c r="CQ95" s="68">
        <v>0</v>
      </c>
      <c r="CR95" s="69"/>
    </row>
    <row r="96" spans="1:110" s="71" customFormat="1" ht="180" x14ac:dyDescent="0.25">
      <c r="A96" s="56">
        <v>86</v>
      </c>
      <c r="B96" s="77" t="s">
        <v>145</v>
      </c>
      <c r="C96" s="77" t="s">
        <v>146</v>
      </c>
      <c r="D96" s="77" t="s">
        <v>150</v>
      </c>
      <c r="E96" s="77"/>
      <c r="F96" s="77" t="s">
        <v>151</v>
      </c>
      <c r="G96" s="78">
        <v>42537</v>
      </c>
      <c r="H96" s="78">
        <v>42736</v>
      </c>
      <c r="I96" s="79" t="s">
        <v>74</v>
      </c>
      <c r="J96" s="78" t="s">
        <v>75</v>
      </c>
      <c r="K96" s="77" t="s">
        <v>93</v>
      </c>
      <c r="L96" s="77" t="s">
        <v>77</v>
      </c>
      <c r="M96" s="77" t="s">
        <v>78</v>
      </c>
      <c r="N96" s="79" t="s">
        <v>79</v>
      </c>
      <c r="O96" s="77" t="s">
        <v>93</v>
      </c>
      <c r="P96" s="80">
        <v>3.0000000000000001E-3</v>
      </c>
      <c r="Q96" s="81" t="s">
        <v>241</v>
      </c>
      <c r="R96" s="81" t="s">
        <v>208</v>
      </c>
      <c r="S96" s="82" t="s">
        <v>204</v>
      </c>
      <c r="T96" s="82" t="s">
        <v>204</v>
      </c>
      <c r="U96" s="82" t="s">
        <v>204</v>
      </c>
      <c r="V96" s="82"/>
      <c r="W96" s="82"/>
      <c r="X96" s="82"/>
      <c r="Y96" s="82"/>
      <c r="Z96" s="82"/>
      <c r="AA96" s="83" t="s">
        <v>204</v>
      </c>
      <c r="AB96" s="84" t="s">
        <v>111</v>
      </c>
      <c r="AC96" s="85" t="s">
        <v>188</v>
      </c>
      <c r="AD96" s="77" t="s">
        <v>82</v>
      </c>
      <c r="AE96" s="83" t="s">
        <v>204</v>
      </c>
      <c r="AF96" s="86">
        <v>0</v>
      </c>
      <c r="AG96" s="67">
        <v>0</v>
      </c>
      <c r="AH96" s="67">
        <v>0</v>
      </c>
      <c r="AI96" s="67">
        <v>0</v>
      </c>
      <c r="AJ96" s="67">
        <v>0</v>
      </c>
      <c r="AK96" s="67">
        <v>0</v>
      </c>
      <c r="AL96" s="67">
        <v>0</v>
      </c>
      <c r="AM96" s="67">
        <v>0</v>
      </c>
      <c r="AN96" s="67">
        <v>0</v>
      </c>
      <c r="AO96" s="67">
        <v>0</v>
      </c>
      <c r="AP96" s="67">
        <v>0</v>
      </c>
      <c r="AQ96" s="67">
        <v>0</v>
      </c>
      <c r="AR96" s="67">
        <v>0</v>
      </c>
      <c r="AS96" s="67">
        <v>0</v>
      </c>
      <c r="AT96" s="67">
        <v>0</v>
      </c>
      <c r="AU96" s="67">
        <v>0</v>
      </c>
      <c r="AV96" s="67">
        <v>0</v>
      </c>
      <c r="AW96" s="67">
        <v>0</v>
      </c>
      <c r="AX96" s="67"/>
      <c r="AY96" s="67">
        <v>0</v>
      </c>
      <c r="AZ96" s="67">
        <v>0</v>
      </c>
      <c r="BA96" s="67">
        <v>0</v>
      </c>
      <c r="BB96" s="67">
        <v>0</v>
      </c>
      <c r="BC96" s="67">
        <v>0</v>
      </c>
      <c r="BD96" s="67">
        <v>0</v>
      </c>
      <c r="BE96" s="67">
        <v>0</v>
      </c>
      <c r="BF96" s="67">
        <v>0</v>
      </c>
      <c r="BG96" s="67">
        <v>0</v>
      </c>
      <c r="BH96" s="67">
        <v>0</v>
      </c>
      <c r="BI96" s="67">
        <v>0</v>
      </c>
      <c r="BJ96" s="67" t="s">
        <v>205</v>
      </c>
      <c r="BK96" s="67"/>
      <c r="BL96" s="68">
        <v>0</v>
      </c>
      <c r="BM96" s="68">
        <v>0</v>
      </c>
      <c r="BN96" s="68">
        <v>0</v>
      </c>
      <c r="BO96" s="68">
        <v>0</v>
      </c>
      <c r="BP96" s="68">
        <v>0</v>
      </c>
      <c r="BQ96" s="68">
        <v>0</v>
      </c>
      <c r="BR96" s="68">
        <v>0</v>
      </c>
      <c r="BS96" s="68">
        <v>0</v>
      </c>
      <c r="BT96" s="68">
        <v>0</v>
      </c>
      <c r="BU96" s="68">
        <v>0</v>
      </c>
      <c r="BV96" s="68">
        <v>0</v>
      </c>
      <c r="BW96" s="68">
        <v>0</v>
      </c>
      <c r="BX96" s="68">
        <v>0</v>
      </c>
      <c r="BY96" s="68">
        <v>0</v>
      </c>
      <c r="BZ96" s="68">
        <v>0</v>
      </c>
      <c r="CA96" s="68">
        <v>0</v>
      </c>
      <c r="CB96" s="68">
        <v>0</v>
      </c>
      <c r="CC96" s="68">
        <v>0</v>
      </c>
      <c r="CD96" s="68">
        <v>0</v>
      </c>
      <c r="CE96" s="68">
        <v>0</v>
      </c>
      <c r="CF96" s="68">
        <v>0</v>
      </c>
      <c r="CG96" s="68">
        <v>0</v>
      </c>
      <c r="CH96" s="68">
        <v>0</v>
      </c>
      <c r="CI96" s="68">
        <v>0</v>
      </c>
      <c r="CJ96" s="68">
        <v>0</v>
      </c>
      <c r="CK96" s="68">
        <v>0</v>
      </c>
      <c r="CL96" s="68">
        <v>0</v>
      </c>
      <c r="CM96" s="68">
        <v>0</v>
      </c>
      <c r="CN96" s="68">
        <v>0</v>
      </c>
      <c r="CO96" s="68">
        <v>0</v>
      </c>
      <c r="CP96" s="68">
        <v>0</v>
      </c>
      <c r="CQ96" s="68">
        <v>0</v>
      </c>
      <c r="CR96" s="69"/>
      <c r="CS96" s="69"/>
      <c r="CT96" s="69"/>
      <c r="CU96" s="69"/>
      <c r="CV96" s="69"/>
      <c r="CW96" s="69"/>
      <c r="CX96" s="69"/>
      <c r="CY96" s="69"/>
      <c r="CZ96" s="69"/>
      <c r="DA96" s="69"/>
      <c r="DB96" s="69"/>
      <c r="DC96" s="69"/>
      <c r="DD96" s="69"/>
      <c r="DE96" s="69"/>
      <c r="DF96" s="69"/>
    </row>
    <row r="97" spans="1:110" s="71" customFormat="1" ht="180" x14ac:dyDescent="0.25">
      <c r="A97" s="56">
        <v>87</v>
      </c>
      <c r="B97" s="77" t="s">
        <v>145</v>
      </c>
      <c r="C97" s="77" t="s">
        <v>146</v>
      </c>
      <c r="D97" s="77" t="s">
        <v>150</v>
      </c>
      <c r="E97" s="77"/>
      <c r="F97" s="77" t="s">
        <v>152</v>
      </c>
      <c r="G97" s="78">
        <v>42537</v>
      </c>
      <c r="H97" s="78">
        <v>42736</v>
      </c>
      <c r="I97" s="79" t="s">
        <v>74</v>
      </c>
      <c r="J97" s="78" t="s">
        <v>75</v>
      </c>
      <c r="K97" s="77" t="s">
        <v>93</v>
      </c>
      <c r="L97" s="77" t="s">
        <v>77</v>
      </c>
      <c r="M97" s="77" t="s">
        <v>78</v>
      </c>
      <c r="N97" s="79" t="s">
        <v>79</v>
      </c>
      <c r="O97" s="77" t="s">
        <v>93</v>
      </c>
      <c r="P97" s="80">
        <v>3.0000000000000001E-3</v>
      </c>
      <c r="Q97" s="81" t="s">
        <v>241</v>
      </c>
      <c r="R97" s="81" t="s">
        <v>208</v>
      </c>
      <c r="S97" s="82" t="s">
        <v>204</v>
      </c>
      <c r="T97" s="82" t="s">
        <v>204</v>
      </c>
      <c r="U97" s="82" t="s">
        <v>204</v>
      </c>
      <c r="V97" s="82"/>
      <c r="W97" s="82"/>
      <c r="X97" s="82"/>
      <c r="Y97" s="82"/>
      <c r="Z97" s="82"/>
      <c r="AA97" s="83" t="s">
        <v>204</v>
      </c>
      <c r="AB97" s="84" t="s">
        <v>111</v>
      </c>
      <c r="AC97" s="85" t="s">
        <v>188</v>
      </c>
      <c r="AD97" s="77" t="s">
        <v>82</v>
      </c>
      <c r="AE97" s="83" t="s">
        <v>204</v>
      </c>
      <c r="AF97" s="86">
        <v>0</v>
      </c>
      <c r="AG97" s="67">
        <v>0</v>
      </c>
      <c r="AH97" s="67">
        <v>0</v>
      </c>
      <c r="AI97" s="67">
        <v>0</v>
      </c>
      <c r="AJ97" s="67">
        <v>0</v>
      </c>
      <c r="AK97" s="67">
        <v>0</v>
      </c>
      <c r="AL97" s="67">
        <v>0</v>
      </c>
      <c r="AM97" s="67">
        <v>0</v>
      </c>
      <c r="AN97" s="67">
        <v>0</v>
      </c>
      <c r="AO97" s="67">
        <v>0</v>
      </c>
      <c r="AP97" s="67">
        <v>0</v>
      </c>
      <c r="AQ97" s="67">
        <v>0</v>
      </c>
      <c r="AR97" s="67">
        <v>0</v>
      </c>
      <c r="AS97" s="67">
        <v>0</v>
      </c>
      <c r="AT97" s="67">
        <v>0</v>
      </c>
      <c r="AU97" s="67">
        <v>0</v>
      </c>
      <c r="AV97" s="67">
        <v>0</v>
      </c>
      <c r="AW97" s="67">
        <v>0</v>
      </c>
      <c r="AX97" s="67"/>
      <c r="AY97" s="67">
        <v>0</v>
      </c>
      <c r="AZ97" s="67">
        <v>0</v>
      </c>
      <c r="BA97" s="67">
        <v>0</v>
      </c>
      <c r="BB97" s="67">
        <v>0</v>
      </c>
      <c r="BC97" s="67">
        <v>0</v>
      </c>
      <c r="BD97" s="67">
        <v>0</v>
      </c>
      <c r="BE97" s="67">
        <v>0</v>
      </c>
      <c r="BF97" s="67">
        <v>0</v>
      </c>
      <c r="BG97" s="67">
        <v>0</v>
      </c>
      <c r="BH97" s="67">
        <v>0</v>
      </c>
      <c r="BI97" s="67">
        <v>0</v>
      </c>
      <c r="BJ97" s="67" t="s">
        <v>205</v>
      </c>
      <c r="BK97" s="67"/>
      <c r="BL97" s="68">
        <v>0</v>
      </c>
      <c r="BM97" s="68">
        <v>0</v>
      </c>
      <c r="BN97" s="68">
        <v>0</v>
      </c>
      <c r="BO97" s="68">
        <v>0</v>
      </c>
      <c r="BP97" s="68">
        <v>0</v>
      </c>
      <c r="BQ97" s="68">
        <v>0</v>
      </c>
      <c r="BR97" s="68">
        <v>0</v>
      </c>
      <c r="BS97" s="68">
        <v>0</v>
      </c>
      <c r="BT97" s="68">
        <v>0</v>
      </c>
      <c r="BU97" s="68">
        <v>0</v>
      </c>
      <c r="BV97" s="68">
        <v>0</v>
      </c>
      <c r="BW97" s="68">
        <v>0</v>
      </c>
      <c r="BX97" s="68">
        <v>0</v>
      </c>
      <c r="BY97" s="68">
        <v>0</v>
      </c>
      <c r="BZ97" s="68">
        <v>0</v>
      </c>
      <c r="CA97" s="68">
        <v>0</v>
      </c>
      <c r="CB97" s="68">
        <v>0</v>
      </c>
      <c r="CC97" s="68">
        <v>0</v>
      </c>
      <c r="CD97" s="68">
        <v>0</v>
      </c>
      <c r="CE97" s="68">
        <v>0</v>
      </c>
      <c r="CF97" s="68">
        <v>0</v>
      </c>
      <c r="CG97" s="68">
        <v>0</v>
      </c>
      <c r="CH97" s="68">
        <v>0</v>
      </c>
      <c r="CI97" s="68">
        <v>0</v>
      </c>
      <c r="CJ97" s="68">
        <v>0</v>
      </c>
      <c r="CK97" s="68">
        <v>0</v>
      </c>
      <c r="CL97" s="68">
        <v>0</v>
      </c>
      <c r="CM97" s="68">
        <v>0</v>
      </c>
      <c r="CN97" s="68">
        <v>0</v>
      </c>
      <c r="CO97" s="68">
        <v>0</v>
      </c>
      <c r="CP97" s="68">
        <v>0</v>
      </c>
      <c r="CQ97" s="68">
        <v>0</v>
      </c>
      <c r="CR97" s="69"/>
      <c r="CS97" s="69"/>
      <c r="CT97" s="69"/>
      <c r="CU97" s="69"/>
      <c r="CV97" s="69"/>
      <c r="CW97" s="69"/>
      <c r="CX97" s="69"/>
      <c r="CY97" s="69"/>
      <c r="CZ97" s="69"/>
      <c r="DA97" s="69"/>
      <c r="DB97" s="69"/>
      <c r="DC97" s="69"/>
      <c r="DD97" s="69"/>
      <c r="DE97" s="69"/>
      <c r="DF97" s="69"/>
    </row>
    <row r="98" spans="1:110" s="71" customFormat="1" ht="180" x14ac:dyDescent="0.25">
      <c r="A98" s="56">
        <v>88</v>
      </c>
      <c r="B98" s="77" t="s">
        <v>145</v>
      </c>
      <c r="C98" s="77" t="s">
        <v>146</v>
      </c>
      <c r="D98" s="77" t="s">
        <v>150</v>
      </c>
      <c r="E98" s="77"/>
      <c r="F98" s="77" t="s">
        <v>153</v>
      </c>
      <c r="G98" s="78">
        <v>42537</v>
      </c>
      <c r="H98" s="78">
        <v>42736</v>
      </c>
      <c r="I98" s="79" t="s">
        <v>74</v>
      </c>
      <c r="J98" s="78" t="s">
        <v>75</v>
      </c>
      <c r="K98" s="77" t="s">
        <v>93</v>
      </c>
      <c r="L98" s="77" t="s">
        <v>77</v>
      </c>
      <c r="M98" s="77" t="s">
        <v>78</v>
      </c>
      <c r="N98" s="79" t="s">
        <v>79</v>
      </c>
      <c r="O98" s="77" t="s">
        <v>93</v>
      </c>
      <c r="P98" s="80">
        <v>3.0000000000000001E-3</v>
      </c>
      <c r="Q98" s="81" t="s">
        <v>241</v>
      </c>
      <c r="R98" s="81" t="s">
        <v>208</v>
      </c>
      <c r="S98" s="82" t="s">
        <v>204</v>
      </c>
      <c r="T98" s="82" t="s">
        <v>204</v>
      </c>
      <c r="U98" s="82" t="s">
        <v>204</v>
      </c>
      <c r="V98" s="82"/>
      <c r="W98" s="82"/>
      <c r="X98" s="82"/>
      <c r="Y98" s="82"/>
      <c r="Z98" s="82"/>
      <c r="AA98" s="83" t="s">
        <v>204</v>
      </c>
      <c r="AB98" s="84" t="s">
        <v>111</v>
      </c>
      <c r="AC98" s="85" t="s">
        <v>188</v>
      </c>
      <c r="AD98" s="77" t="s">
        <v>82</v>
      </c>
      <c r="AE98" s="83" t="s">
        <v>204</v>
      </c>
      <c r="AF98" s="86">
        <v>0</v>
      </c>
      <c r="AG98" s="67">
        <v>0</v>
      </c>
      <c r="AH98" s="67">
        <v>0</v>
      </c>
      <c r="AI98" s="67">
        <v>0</v>
      </c>
      <c r="AJ98" s="67">
        <v>0</v>
      </c>
      <c r="AK98" s="67">
        <v>0</v>
      </c>
      <c r="AL98" s="67">
        <v>0</v>
      </c>
      <c r="AM98" s="67">
        <v>0</v>
      </c>
      <c r="AN98" s="67">
        <v>0</v>
      </c>
      <c r="AO98" s="67">
        <v>0</v>
      </c>
      <c r="AP98" s="67">
        <v>0</v>
      </c>
      <c r="AQ98" s="67">
        <v>0</v>
      </c>
      <c r="AR98" s="67">
        <v>0</v>
      </c>
      <c r="AS98" s="67">
        <v>0</v>
      </c>
      <c r="AT98" s="67">
        <v>0</v>
      </c>
      <c r="AU98" s="67">
        <v>0</v>
      </c>
      <c r="AV98" s="67">
        <v>0</v>
      </c>
      <c r="AW98" s="67">
        <v>0</v>
      </c>
      <c r="AX98" s="67"/>
      <c r="AY98" s="67">
        <v>0</v>
      </c>
      <c r="AZ98" s="67">
        <v>0</v>
      </c>
      <c r="BA98" s="67">
        <v>0</v>
      </c>
      <c r="BB98" s="67">
        <v>0</v>
      </c>
      <c r="BC98" s="67">
        <v>0</v>
      </c>
      <c r="BD98" s="67">
        <v>0</v>
      </c>
      <c r="BE98" s="67">
        <v>0</v>
      </c>
      <c r="BF98" s="67">
        <v>0</v>
      </c>
      <c r="BG98" s="67">
        <v>0</v>
      </c>
      <c r="BH98" s="67">
        <v>0</v>
      </c>
      <c r="BI98" s="67">
        <v>0</v>
      </c>
      <c r="BJ98" s="67" t="s">
        <v>205</v>
      </c>
      <c r="BK98" s="67"/>
      <c r="BL98" s="68">
        <v>0</v>
      </c>
      <c r="BM98" s="68">
        <v>0</v>
      </c>
      <c r="BN98" s="68">
        <v>0</v>
      </c>
      <c r="BO98" s="68">
        <v>0</v>
      </c>
      <c r="BP98" s="68">
        <v>0</v>
      </c>
      <c r="BQ98" s="68">
        <v>0</v>
      </c>
      <c r="BR98" s="68">
        <v>0</v>
      </c>
      <c r="BS98" s="68">
        <v>0</v>
      </c>
      <c r="BT98" s="68">
        <v>0</v>
      </c>
      <c r="BU98" s="68">
        <v>0</v>
      </c>
      <c r="BV98" s="68">
        <v>0</v>
      </c>
      <c r="BW98" s="68">
        <v>0</v>
      </c>
      <c r="BX98" s="68">
        <v>0</v>
      </c>
      <c r="BY98" s="68">
        <v>0</v>
      </c>
      <c r="BZ98" s="68">
        <v>0</v>
      </c>
      <c r="CA98" s="68">
        <v>0</v>
      </c>
      <c r="CB98" s="68">
        <v>0</v>
      </c>
      <c r="CC98" s="68">
        <v>0</v>
      </c>
      <c r="CD98" s="68">
        <v>0</v>
      </c>
      <c r="CE98" s="68">
        <v>0</v>
      </c>
      <c r="CF98" s="68">
        <v>0</v>
      </c>
      <c r="CG98" s="68">
        <v>0</v>
      </c>
      <c r="CH98" s="68">
        <v>0</v>
      </c>
      <c r="CI98" s="68">
        <v>0</v>
      </c>
      <c r="CJ98" s="68">
        <v>0</v>
      </c>
      <c r="CK98" s="68">
        <v>0</v>
      </c>
      <c r="CL98" s="68">
        <v>0</v>
      </c>
      <c r="CM98" s="68">
        <v>0</v>
      </c>
      <c r="CN98" s="68">
        <v>0</v>
      </c>
      <c r="CO98" s="68">
        <v>0</v>
      </c>
      <c r="CP98" s="68">
        <v>0</v>
      </c>
      <c r="CQ98" s="68">
        <v>0</v>
      </c>
      <c r="CR98" s="69"/>
      <c r="CS98" s="69"/>
      <c r="CT98" s="69"/>
      <c r="CU98" s="69"/>
      <c r="CV98" s="69"/>
      <c r="CW98" s="69"/>
      <c r="CX98" s="69"/>
      <c r="CY98" s="69"/>
      <c r="CZ98" s="69"/>
      <c r="DA98" s="69"/>
      <c r="DB98" s="69"/>
      <c r="DC98" s="69"/>
      <c r="DD98" s="69"/>
      <c r="DE98" s="69"/>
      <c r="DF98" s="69"/>
    </row>
    <row r="99" spans="1:110" s="71" customFormat="1" ht="180" x14ac:dyDescent="0.25">
      <c r="A99" s="56">
        <v>89</v>
      </c>
      <c r="B99" s="77" t="s">
        <v>145</v>
      </c>
      <c r="C99" s="77" t="s">
        <v>146</v>
      </c>
      <c r="D99" s="77"/>
      <c r="E99" s="77" t="s">
        <v>154</v>
      </c>
      <c r="F99" s="77" t="s">
        <v>85</v>
      </c>
      <c r="G99" s="78">
        <v>42537</v>
      </c>
      <c r="H99" s="78">
        <v>42736</v>
      </c>
      <c r="I99" s="79" t="s">
        <v>74</v>
      </c>
      <c r="J99" s="78" t="s">
        <v>75</v>
      </c>
      <c r="K99" s="77" t="s">
        <v>86</v>
      </c>
      <c r="L99" s="77" t="s">
        <v>77</v>
      </c>
      <c r="M99" s="77" t="s">
        <v>78</v>
      </c>
      <c r="N99" s="79" t="s">
        <v>79</v>
      </c>
      <c r="O99" s="77" t="s">
        <v>87</v>
      </c>
      <c r="P99" s="80">
        <v>1.4999999999999999E-2</v>
      </c>
      <c r="Q99" s="81" t="s">
        <v>241</v>
      </c>
      <c r="R99" s="81" t="s">
        <v>208</v>
      </c>
      <c r="S99" s="82" t="s">
        <v>204</v>
      </c>
      <c r="T99" s="82" t="s">
        <v>204</v>
      </c>
      <c r="U99" s="82" t="s">
        <v>204</v>
      </c>
      <c r="V99" s="82"/>
      <c r="W99" s="82"/>
      <c r="X99" s="82"/>
      <c r="Y99" s="82"/>
      <c r="Z99" s="82"/>
      <c r="AA99" s="83"/>
      <c r="AB99" s="84" t="s">
        <v>81</v>
      </c>
      <c r="AC99" s="85" t="s">
        <v>200</v>
      </c>
      <c r="AD99" s="77" t="s">
        <v>88</v>
      </c>
      <c r="AE99" s="83" t="s">
        <v>204</v>
      </c>
      <c r="AF99" s="86">
        <v>0</v>
      </c>
      <c r="AG99" s="67">
        <v>0</v>
      </c>
      <c r="AH99" s="67">
        <v>0</v>
      </c>
      <c r="AI99" s="67">
        <v>0</v>
      </c>
      <c r="AJ99" s="67">
        <v>0</v>
      </c>
      <c r="AK99" s="67">
        <v>0</v>
      </c>
      <c r="AL99" s="67">
        <v>0</v>
      </c>
      <c r="AM99" s="67">
        <v>0</v>
      </c>
      <c r="AN99" s="67">
        <v>0</v>
      </c>
      <c r="AO99" s="67">
        <v>0</v>
      </c>
      <c r="AP99" s="67">
        <v>0</v>
      </c>
      <c r="AQ99" s="67">
        <v>0</v>
      </c>
      <c r="AR99" s="67">
        <v>0</v>
      </c>
      <c r="AS99" s="67">
        <v>0</v>
      </c>
      <c r="AT99" s="67">
        <v>0</v>
      </c>
      <c r="AU99" s="67">
        <v>0</v>
      </c>
      <c r="AV99" s="67">
        <v>0</v>
      </c>
      <c r="AW99" s="67">
        <v>0</v>
      </c>
      <c r="AX99" s="67"/>
      <c r="AY99" s="67">
        <v>0</v>
      </c>
      <c r="AZ99" s="67">
        <v>0</v>
      </c>
      <c r="BA99" s="67">
        <v>0</v>
      </c>
      <c r="BB99" s="67">
        <v>0</v>
      </c>
      <c r="BC99" s="67">
        <v>0</v>
      </c>
      <c r="BD99" s="67">
        <v>0</v>
      </c>
      <c r="BE99" s="67">
        <v>0</v>
      </c>
      <c r="BF99" s="67">
        <v>0</v>
      </c>
      <c r="BG99" s="67">
        <v>0</v>
      </c>
      <c r="BH99" s="67">
        <v>0</v>
      </c>
      <c r="BI99" s="67">
        <v>0</v>
      </c>
      <c r="BJ99" s="67" t="s">
        <v>205</v>
      </c>
      <c r="BK99" s="67"/>
      <c r="BL99" s="68">
        <v>0</v>
      </c>
      <c r="BM99" s="68">
        <v>0</v>
      </c>
      <c r="BN99" s="68">
        <v>0</v>
      </c>
      <c r="BO99" s="68">
        <v>0</v>
      </c>
      <c r="BP99" s="68">
        <v>0</v>
      </c>
      <c r="BQ99" s="68">
        <v>0</v>
      </c>
      <c r="BR99" s="68">
        <v>0</v>
      </c>
      <c r="BS99" s="68">
        <v>0</v>
      </c>
      <c r="BT99" s="68">
        <v>0</v>
      </c>
      <c r="BU99" s="68">
        <v>0</v>
      </c>
      <c r="BV99" s="68">
        <v>0</v>
      </c>
      <c r="BW99" s="68">
        <v>0</v>
      </c>
      <c r="BX99" s="68">
        <v>0</v>
      </c>
      <c r="BY99" s="68">
        <v>0</v>
      </c>
      <c r="BZ99" s="68">
        <v>0</v>
      </c>
      <c r="CA99" s="68">
        <v>0</v>
      </c>
      <c r="CB99" s="68">
        <v>0</v>
      </c>
      <c r="CC99" s="68">
        <v>0</v>
      </c>
      <c r="CD99" s="68">
        <v>0</v>
      </c>
      <c r="CE99" s="68">
        <v>0</v>
      </c>
      <c r="CF99" s="68">
        <v>0</v>
      </c>
      <c r="CG99" s="68">
        <v>0</v>
      </c>
      <c r="CH99" s="68">
        <v>0</v>
      </c>
      <c r="CI99" s="68">
        <v>0</v>
      </c>
      <c r="CJ99" s="68">
        <v>0</v>
      </c>
      <c r="CK99" s="68">
        <v>0</v>
      </c>
      <c r="CL99" s="68">
        <v>0</v>
      </c>
      <c r="CM99" s="68">
        <v>0</v>
      </c>
      <c r="CN99" s="68">
        <v>0</v>
      </c>
      <c r="CO99" s="68">
        <v>0</v>
      </c>
      <c r="CP99" s="68">
        <v>0</v>
      </c>
      <c r="CQ99" s="68">
        <v>0</v>
      </c>
      <c r="CR99" s="69"/>
      <c r="CS99" s="69"/>
      <c r="CT99" s="69"/>
    </row>
    <row r="100" spans="1:110" s="71" customFormat="1" ht="180" x14ac:dyDescent="0.25">
      <c r="A100" s="56">
        <v>90</v>
      </c>
      <c r="B100" s="77" t="s">
        <v>145</v>
      </c>
      <c r="C100" s="77" t="s">
        <v>146</v>
      </c>
      <c r="D100" s="77"/>
      <c r="E100" s="77" t="s">
        <v>155</v>
      </c>
      <c r="F100" s="77" t="s">
        <v>85</v>
      </c>
      <c r="G100" s="78">
        <v>42537</v>
      </c>
      <c r="H100" s="78">
        <v>42736</v>
      </c>
      <c r="I100" s="79" t="s">
        <v>74</v>
      </c>
      <c r="J100" s="78" t="s">
        <v>75</v>
      </c>
      <c r="K100" s="77" t="s">
        <v>86</v>
      </c>
      <c r="L100" s="77" t="s">
        <v>77</v>
      </c>
      <c r="M100" s="77" t="s">
        <v>107</v>
      </c>
      <c r="N100" s="79" t="s">
        <v>79</v>
      </c>
      <c r="O100" s="77" t="s">
        <v>87</v>
      </c>
      <c r="P100" s="80">
        <v>1.4999999999999999E-2</v>
      </c>
      <c r="Q100" s="81" t="s">
        <v>241</v>
      </c>
      <c r="R100" s="81" t="s">
        <v>208</v>
      </c>
      <c r="S100" s="82" t="s">
        <v>204</v>
      </c>
      <c r="T100" s="82" t="s">
        <v>204</v>
      </c>
      <c r="U100" s="82" t="s">
        <v>204</v>
      </c>
      <c r="V100" s="82"/>
      <c r="W100" s="82"/>
      <c r="X100" s="82"/>
      <c r="Y100" s="82"/>
      <c r="Z100" s="82"/>
      <c r="AA100" s="83"/>
      <c r="AB100" s="84" t="s">
        <v>81</v>
      </c>
      <c r="AC100" s="85" t="s">
        <v>200</v>
      </c>
      <c r="AD100" s="77" t="s">
        <v>88</v>
      </c>
      <c r="AE100" s="83" t="s">
        <v>204</v>
      </c>
      <c r="AF100" s="86">
        <v>0</v>
      </c>
      <c r="AG100" s="67">
        <v>0</v>
      </c>
      <c r="AH100" s="67">
        <v>0</v>
      </c>
      <c r="AI100" s="67">
        <v>0</v>
      </c>
      <c r="AJ100" s="67">
        <v>0</v>
      </c>
      <c r="AK100" s="67">
        <v>0</v>
      </c>
      <c r="AL100" s="67">
        <v>0</v>
      </c>
      <c r="AM100" s="67">
        <v>0</v>
      </c>
      <c r="AN100" s="67">
        <v>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/>
      <c r="AY100" s="67">
        <v>0</v>
      </c>
      <c r="AZ100" s="67">
        <v>0</v>
      </c>
      <c r="BA100" s="67">
        <v>0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7">
        <v>0</v>
      </c>
      <c r="BH100" s="67">
        <v>0</v>
      </c>
      <c r="BI100" s="67">
        <v>0</v>
      </c>
      <c r="BJ100" s="67" t="s">
        <v>205</v>
      </c>
      <c r="BK100" s="67"/>
      <c r="BL100" s="68">
        <v>0</v>
      </c>
      <c r="BM100" s="68">
        <v>0</v>
      </c>
      <c r="BN100" s="68">
        <v>0</v>
      </c>
      <c r="BO100" s="68">
        <v>0</v>
      </c>
      <c r="BP100" s="68">
        <v>0</v>
      </c>
      <c r="BQ100" s="68">
        <v>0</v>
      </c>
      <c r="BR100" s="68">
        <v>0</v>
      </c>
      <c r="BS100" s="68">
        <v>0</v>
      </c>
      <c r="BT100" s="68">
        <v>0</v>
      </c>
      <c r="BU100" s="68">
        <v>0</v>
      </c>
      <c r="BV100" s="68">
        <v>0</v>
      </c>
      <c r="BW100" s="68">
        <v>0</v>
      </c>
      <c r="BX100" s="68">
        <v>0</v>
      </c>
      <c r="BY100" s="68">
        <v>0</v>
      </c>
      <c r="BZ100" s="68">
        <v>0</v>
      </c>
      <c r="CA100" s="68">
        <v>0</v>
      </c>
      <c r="CB100" s="68">
        <v>0</v>
      </c>
      <c r="CC100" s="68">
        <v>0</v>
      </c>
      <c r="CD100" s="68">
        <v>0</v>
      </c>
      <c r="CE100" s="68">
        <v>0</v>
      </c>
      <c r="CF100" s="68">
        <v>0</v>
      </c>
      <c r="CG100" s="68">
        <v>0</v>
      </c>
      <c r="CH100" s="68">
        <v>0</v>
      </c>
      <c r="CI100" s="68">
        <v>0</v>
      </c>
      <c r="CJ100" s="68">
        <v>0</v>
      </c>
      <c r="CK100" s="68">
        <v>0</v>
      </c>
      <c r="CL100" s="68">
        <v>0</v>
      </c>
      <c r="CM100" s="68">
        <v>0</v>
      </c>
      <c r="CN100" s="68">
        <v>0</v>
      </c>
      <c r="CO100" s="68">
        <v>0</v>
      </c>
      <c r="CP100" s="68">
        <v>0</v>
      </c>
      <c r="CQ100" s="68">
        <v>0</v>
      </c>
      <c r="CR100" s="69"/>
      <c r="CS100" s="69"/>
      <c r="CT100" s="69"/>
    </row>
    <row r="101" spans="1:110" s="71" customFormat="1" ht="76.5" x14ac:dyDescent="0.25">
      <c r="A101" s="56">
        <v>91</v>
      </c>
      <c r="B101" s="94" t="s">
        <v>174</v>
      </c>
      <c r="C101" s="94" t="s">
        <v>175</v>
      </c>
      <c r="D101" s="94"/>
      <c r="E101" s="94" t="s">
        <v>123</v>
      </c>
      <c r="F101" s="95" t="s">
        <v>104</v>
      </c>
      <c r="G101" s="96">
        <v>40443</v>
      </c>
      <c r="H101" s="96">
        <v>40544</v>
      </c>
      <c r="I101" s="97" t="s">
        <v>74</v>
      </c>
      <c r="J101" s="96" t="s">
        <v>75</v>
      </c>
      <c r="K101" s="94" t="s">
        <v>93</v>
      </c>
      <c r="L101" s="94" t="s">
        <v>106</v>
      </c>
      <c r="M101" s="94" t="s">
        <v>107</v>
      </c>
      <c r="N101" s="97" t="s">
        <v>79</v>
      </c>
      <c r="O101" s="94" t="s">
        <v>93</v>
      </c>
      <c r="P101" s="98">
        <v>1.4999999999999999E-2</v>
      </c>
      <c r="Q101" s="99" t="s">
        <v>242</v>
      </c>
      <c r="R101" s="99" t="s">
        <v>206</v>
      </c>
      <c r="S101" s="100" t="s">
        <v>204</v>
      </c>
      <c r="T101" s="100" t="s">
        <v>204</v>
      </c>
      <c r="U101" s="100" t="s">
        <v>204</v>
      </c>
      <c r="V101" s="100"/>
      <c r="W101" s="100"/>
      <c r="X101" s="100"/>
      <c r="Y101" s="100"/>
      <c r="Z101" s="100"/>
      <c r="AA101" s="101"/>
      <c r="AB101" s="102" t="s">
        <v>108</v>
      </c>
      <c r="AC101" s="103" t="s">
        <v>207</v>
      </c>
      <c r="AD101" s="94" t="s">
        <v>141</v>
      </c>
      <c r="AE101" s="101" t="s">
        <v>204</v>
      </c>
      <c r="AF101" s="86">
        <v>0</v>
      </c>
      <c r="AG101" s="67">
        <v>0</v>
      </c>
      <c r="AH101" s="67">
        <v>0</v>
      </c>
      <c r="AI101" s="67">
        <v>0</v>
      </c>
      <c r="AJ101" s="67">
        <v>0</v>
      </c>
      <c r="AK101" s="67">
        <v>0</v>
      </c>
      <c r="AL101" s="67">
        <v>0</v>
      </c>
      <c r="AM101" s="67">
        <v>0</v>
      </c>
      <c r="AN101" s="67">
        <v>0</v>
      </c>
      <c r="AO101" s="67">
        <v>0</v>
      </c>
      <c r="AP101" s="67">
        <v>0</v>
      </c>
      <c r="AQ101" s="67">
        <v>0</v>
      </c>
      <c r="AR101" s="67">
        <v>0</v>
      </c>
      <c r="AS101" s="67">
        <v>0</v>
      </c>
      <c r="AT101" s="67">
        <v>0</v>
      </c>
      <c r="AU101" s="67">
        <v>0</v>
      </c>
      <c r="AV101" s="67">
        <v>0</v>
      </c>
      <c r="AW101" s="67">
        <v>0</v>
      </c>
      <c r="AX101" s="67"/>
      <c r="AY101" s="67">
        <v>0</v>
      </c>
      <c r="AZ101" s="67">
        <v>0</v>
      </c>
      <c r="BA101" s="67">
        <v>0</v>
      </c>
      <c r="BB101" s="67">
        <v>0</v>
      </c>
      <c r="BC101" s="67">
        <v>0</v>
      </c>
      <c r="BD101" s="67">
        <v>0</v>
      </c>
      <c r="BE101" s="67">
        <v>0</v>
      </c>
      <c r="BF101" s="67">
        <v>0</v>
      </c>
      <c r="BG101" s="67">
        <v>0</v>
      </c>
      <c r="BH101" s="67">
        <v>0</v>
      </c>
      <c r="BI101" s="67">
        <v>0</v>
      </c>
      <c r="BJ101" s="67" t="s">
        <v>205</v>
      </c>
      <c r="BK101" s="67"/>
      <c r="BL101" s="68">
        <v>0</v>
      </c>
      <c r="BM101" s="68">
        <v>0</v>
      </c>
      <c r="BN101" s="68">
        <v>0</v>
      </c>
      <c r="BO101" s="68">
        <v>0</v>
      </c>
      <c r="BP101" s="68">
        <v>0</v>
      </c>
      <c r="BQ101" s="68">
        <v>0</v>
      </c>
      <c r="BR101" s="68">
        <v>0</v>
      </c>
      <c r="BS101" s="68">
        <v>0</v>
      </c>
      <c r="BT101" s="68">
        <v>0</v>
      </c>
      <c r="BU101" s="68">
        <v>0</v>
      </c>
      <c r="BV101" s="68">
        <v>0</v>
      </c>
      <c r="BW101" s="68">
        <v>0</v>
      </c>
      <c r="BX101" s="68">
        <v>0</v>
      </c>
      <c r="BY101" s="68">
        <v>0</v>
      </c>
      <c r="BZ101" s="68">
        <v>0</v>
      </c>
      <c r="CA101" s="68">
        <v>0</v>
      </c>
      <c r="CB101" s="68">
        <v>0</v>
      </c>
      <c r="CC101" s="68">
        <v>0</v>
      </c>
      <c r="CD101" s="68">
        <v>0</v>
      </c>
      <c r="CE101" s="68">
        <v>0</v>
      </c>
      <c r="CF101" s="68">
        <v>0</v>
      </c>
      <c r="CG101" s="68">
        <v>0</v>
      </c>
      <c r="CH101" s="68">
        <v>0</v>
      </c>
      <c r="CI101" s="68">
        <v>0</v>
      </c>
      <c r="CJ101" s="68">
        <v>0</v>
      </c>
      <c r="CK101" s="68">
        <v>0</v>
      </c>
      <c r="CL101" s="68">
        <v>0</v>
      </c>
      <c r="CM101" s="68">
        <v>0</v>
      </c>
      <c r="CN101" s="68">
        <v>0</v>
      </c>
      <c r="CO101" s="68">
        <v>0</v>
      </c>
      <c r="CP101" s="68">
        <v>0</v>
      </c>
      <c r="CQ101" s="68">
        <v>0</v>
      </c>
      <c r="CR101" s="69"/>
    </row>
    <row r="102" spans="1:110" s="71" customFormat="1" ht="102" x14ac:dyDescent="0.25">
      <c r="A102" s="56">
        <v>92</v>
      </c>
      <c r="B102" s="94" t="s">
        <v>174</v>
      </c>
      <c r="C102" s="94" t="s">
        <v>175</v>
      </c>
      <c r="D102" s="94"/>
      <c r="E102" s="94" t="s">
        <v>123</v>
      </c>
      <c r="F102" s="95" t="s">
        <v>243</v>
      </c>
      <c r="G102" s="96">
        <v>40443</v>
      </c>
      <c r="H102" s="96">
        <v>40544</v>
      </c>
      <c r="I102" s="97" t="s">
        <v>74</v>
      </c>
      <c r="J102" s="96" t="s">
        <v>75</v>
      </c>
      <c r="K102" s="94" t="s">
        <v>93</v>
      </c>
      <c r="L102" s="94" t="s">
        <v>106</v>
      </c>
      <c r="M102" s="94" t="s">
        <v>107</v>
      </c>
      <c r="N102" s="97" t="s">
        <v>79</v>
      </c>
      <c r="O102" s="94" t="s">
        <v>93</v>
      </c>
      <c r="P102" s="98">
        <v>1.4999999999999999E-2</v>
      </c>
      <c r="Q102" s="99" t="s">
        <v>242</v>
      </c>
      <c r="R102" s="99" t="s">
        <v>206</v>
      </c>
      <c r="S102" s="100" t="s">
        <v>204</v>
      </c>
      <c r="T102" s="100" t="s">
        <v>204</v>
      </c>
      <c r="U102" s="100" t="s">
        <v>204</v>
      </c>
      <c r="V102" s="100"/>
      <c r="W102" s="100"/>
      <c r="X102" s="100"/>
      <c r="Y102" s="100"/>
      <c r="Z102" s="100"/>
      <c r="AA102" s="101"/>
      <c r="AB102" s="102" t="s">
        <v>111</v>
      </c>
      <c r="AC102" s="103" t="s">
        <v>188</v>
      </c>
      <c r="AD102" s="94" t="s">
        <v>141</v>
      </c>
      <c r="AE102" s="101" t="s">
        <v>204</v>
      </c>
      <c r="AF102" s="86">
        <v>0</v>
      </c>
      <c r="AG102" s="67">
        <v>0</v>
      </c>
      <c r="AH102" s="67">
        <v>0</v>
      </c>
      <c r="AI102" s="67">
        <v>0</v>
      </c>
      <c r="AJ102" s="67">
        <v>0</v>
      </c>
      <c r="AK102" s="67">
        <v>0</v>
      </c>
      <c r="AL102" s="67">
        <v>0</v>
      </c>
      <c r="AM102" s="67">
        <v>0</v>
      </c>
      <c r="AN102" s="67">
        <v>0</v>
      </c>
      <c r="AO102" s="67">
        <v>0</v>
      </c>
      <c r="AP102" s="67">
        <v>0</v>
      </c>
      <c r="AQ102" s="67">
        <v>0</v>
      </c>
      <c r="AR102" s="67">
        <v>0</v>
      </c>
      <c r="AS102" s="67">
        <v>0</v>
      </c>
      <c r="AT102" s="67">
        <v>0</v>
      </c>
      <c r="AU102" s="67">
        <v>0</v>
      </c>
      <c r="AV102" s="67">
        <v>0</v>
      </c>
      <c r="AW102" s="67">
        <v>0</v>
      </c>
      <c r="AX102" s="67"/>
      <c r="AY102" s="67">
        <v>0</v>
      </c>
      <c r="AZ102" s="67">
        <v>0</v>
      </c>
      <c r="BA102" s="67">
        <v>0</v>
      </c>
      <c r="BB102" s="67">
        <v>0</v>
      </c>
      <c r="BC102" s="67">
        <v>0</v>
      </c>
      <c r="BD102" s="67">
        <v>0</v>
      </c>
      <c r="BE102" s="67">
        <v>0</v>
      </c>
      <c r="BF102" s="67">
        <v>0</v>
      </c>
      <c r="BG102" s="67">
        <v>0</v>
      </c>
      <c r="BH102" s="67">
        <v>0</v>
      </c>
      <c r="BI102" s="67">
        <v>0</v>
      </c>
      <c r="BJ102" s="67" t="s">
        <v>205</v>
      </c>
      <c r="BK102" s="67"/>
      <c r="BL102" s="68">
        <v>0</v>
      </c>
      <c r="BM102" s="68">
        <v>0</v>
      </c>
      <c r="BN102" s="68">
        <v>0</v>
      </c>
      <c r="BO102" s="68">
        <v>0</v>
      </c>
      <c r="BP102" s="68">
        <v>0</v>
      </c>
      <c r="BQ102" s="68">
        <v>0</v>
      </c>
      <c r="BR102" s="68">
        <v>0</v>
      </c>
      <c r="BS102" s="68">
        <v>0</v>
      </c>
      <c r="BT102" s="68">
        <v>0</v>
      </c>
      <c r="BU102" s="68">
        <v>0</v>
      </c>
      <c r="BV102" s="68">
        <v>0</v>
      </c>
      <c r="BW102" s="68">
        <v>0</v>
      </c>
      <c r="BX102" s="68">
        <v>0</v>
      </c>
      <c r="BY102" s="68">
        <v>0</v>
      </c>
      <c r="BZ102" s="68">
        <v>0</v>
      </c>
      <c r="CA102" s="68">
        <v>0</v>
      </c>
      <c r="CB102" s="68">
        <v>0</v>
      </c>
      <c r="CC102" s="68">
        <v>0</v>
      </c>
      <c r="CD102" s="68">
        <v>0</v>
      </c>
      <c r="CE102" s="68">
        <v>0</v>
      </c>
      <c r="CF102" s="68">
        <v>0</v>
      </c>
      <c r="CG102" s="68">
        <v>0</v>
      </c>
      <c r="CH102" s="68">
        <v>0</v>
      </c>
      <c r="CI102" s="68">
        <v>0</v>
      </c>
      <c r="CJ102" s="68">
        <v>0</v>
      </c>
      <c r="CK102" s="68">
        <v>0</v>
      </c>
      <c r="CL102" s="68">
        <v>0</v>
      </c>
      <c r="CM102" s="68">
        <v>0</v>
      </c>
      <c r="CN102" s="68">
        <v>0</v>
      </c>
      <c r="CO102" s="68">
        <v>0</v>
      </c>
      <c r="CP102" s="68">
        <v>0</v>
      </c>
      <c r="CQ102" s="68">
        <v>0</v>
      </c>
      <c r="CR102" s="69"/>
    </row>
    <row r="103" spans="1:110" s="71" customFormat="1" ht="76.5" x14ac:dyDescent="0.25">
      <c r="A103" s="56">
        <v>93</v>
      </c>
      <c r="B103" s="94" t="s">
        <v>174</v>
      </c>
      <c r="C103" s="94" t="s">
        <v>176</v>
      </c>
      <c r="D103" s="94"/>
      <c r="E103" s="94" t="s">
        <v>123</v>
      </c>
      <c r="F103" s="95" t="s">
        <v>104</v>
      </c>
      <c r="G103" s="96">
        <v>42688</v>
      </c>
      <c r="H103" s="96">
        <v>42736</v>
      </c>
      <c r="I103" s="97" t="s">
        <v>74</v>
      </c>
      <c r="J103" s="96" t="s">
        <v>75</v>
      </c>
      <c r="K103" s="94" t="s">
        <v>93</v>
      </c>
      <c r="L103" s="94" t="s">
        <v>106</v>
      </c>
      <c r="M103" s="94" t="s">
        <v>107</v>
      </c>
      <c r="N103" s="97" t="s">
        <v>79</v>
      </c>
      <c r="O103" s="94" t="s">
        <v>93</v>
      </c>
      <c r="P103" s="98">
        <v>1.4999999999999999E-2</v>
      </c>
      <c r="Q103" s="99" t="s">
        <v>242</v>
      </c>
      <c r="R103" s="99" t="s">
        <v>206</v>
      </c>
      <c r="S103" s="100" t="s">
        <v>204</v>
      </c>
      <c r="T103" s="100" t="s">
        <v>204</v>
      </c>
      <c r="U103" s="100" t="s">
        <v>204</v>
      </c>
      <c r="V103" s="100"/>
      <c r="W103" s="100"/>
      <c r="X103" s="100"/>
      <c r="Y103" s="100"/>
      <c r="Z103" s="100"/>
      <c r="AA103" s="101"/>
      <c r="AB103" s="102" t="s">
        <v>108</v>
      </c>
      <c r="AC103" s="103" t="s">
        <v>207</v>
      </c>
      <c r="AD103" s="94" t="s">
        <v>141</v>
      </c>
      <c r="AE103" s="101" t="s">
        <v>204</v>
      </c>
      <c r="AF103" s="86">
        <v>0</v>
      </c>
      <c r="AG103" s="67">
        <v>0</v>
      </c>
      <c r="AH103" s="67">
        <v>0</v>
      </c>
      <c r="AI103" s="67">
        <v>0</v>
      </c>
      <c r="AJ103" s="67">
        <v>0</v>
      </c>
      <c r="AK103" s="67">
        <v>0</v>
      </c>
      <c r="AL103" s="67">
        <v>0</v>
      </c>
      <c r="AM103" s="67">
        <v>0</v>
      </c>
      <c r="AN103" s="67">
        <v>0</v>
      </c>
      <c r="AO103" s="67">
        <v>0</v>
      </c>
      <c r="AP103" s="67">
        <v>0</v>
      </c>
      <c r="AQ103" s="67">
        <v>0</v>
      </c>
      <c r="AR103" s="67">
        <v>0</v>
      </c>
      <c r="AS103" s="67">
        <v>0</v>
      </c>
      <c r="AT103" s="67">
        <v>0</v>
      </c>
      <c r="AU103" s="67">
        <v>0</v>
      </c>
      <c r="AV103" s="67">
        <v>0</v>
      </c>
      <c r="AW103" s="67">
        <v>0</v>
      </c>
      <c r="AX103" s="67"/>
      <c r="AY103" s="67">
        <v>0</v>
      </c>
      <c r="AZ103" s="67">
        <v>0</v>
      </c>
      <c r="BA103" s="67">
        <v>0</v>
      </c>
      <c r="BB103" s="67">
        <v>0</v>
      </c>
      <c r="BC103" s="67">
        <v>0</v>
      </c>
      <c r="BD103" s="67">
        <v>0</v>
      </c>
      <c r="BE103" s="67">
        <v>0</v>
      </c>
      <c r="BF103" s="67">
        <v>0</v>
      </c>
      <c r="BG103" s="67">
        <v>0</v>
      </c>
      <c r="BH103" s="67">
        <v>0</v>
      </c>
      <c r="BI103" s="67">
        <v>0</v>
      </c>
      <c r="BJ103" s="67" t="s">
        <v>205</v>
      </c>
      <c r="BK103" s="67"/>
      <c r="BL103" s="68">
        <v>0</v>
      </c>
      <c r="BM103" s="68">
        <v>0</v>
      </c>
      <c r="BN103" s="68">
        <v>0</v>
      </c>
      <c r="BO103" s="68">
        <v>0</v>
      </c>
      <c r="BP103" s="68">
        <v>0</v>
      </c>
      <c r="BQ103" s="68">
        <v>0</v>
      </c>
      <c r="BR103" s="68">
        <v>0</v>
      </c>
      <c r="BS103" s="68">
        <v>0</v>
      </c>
      <c r="BT103" s="68">
        <v>0</v>
      </c>
      <c r="BU103" s="68">
        <v>0</v>
      </c>
      <c r="BV103" s="68">
        <v>0</v>
      </c>
      <c r="BW103" s="68">
        <v>0</v>
      </c>
      <c r="BX103" s="68">
        <v>0</v>
      </c>
      <c r="BY103" s="68">
        <v>0</v>
      </c>
      <c r="BZ103" s="68">
        <v>0</v>
      </c>
      <c r="CA103" s="68">
        <v>0</v>
      </c>
      <c r="CB103" s="68">
        <v>0</v>
      </c>
      <c r="CC103" s="68">
        <v>0</v>
      </c>
      <c r="CD103" s="68">
        <v>0</v>
      </c>
      <c r="CE103" s="68">
        <v>0</v>
      </c>
      <c r="CF103" s="68">
        <v>0</v>
      </c>
      <c r="CG103" s="68">
        <v>0</v>
      </c>
      <c r="CH103" s="68">
        <v>0</v>
      </c>
      <c r="CI103" s="68">
        <v>0</v>
      </c>
      <c r="CJ103" s="68">
        <v>0</v>
      </c>
      <c r="CK103" s="68">
        <v>0</v>
      </c>
      <c r="CL103" s="68">
        <v>0</v>
      </c>
      <c r="CM103" s="68">
        <v>0</v>
      </c>
      <c r="CN103" s="68">
        <v>0</v>
      </c>
      <c r="CO103" s="68">
        <v>0</v>
      </c>
      <c r="CP103" s="68">
        <v>0</v>
      </c>
      <c r="CQ103" s="68">
        <v>0</v>
      </c>
      <c r="CR103" s="69"/>
    </row>
    <row r="104" spans="1:110" s="71" customFormat="1" ht="76.5" x14ac:dyDescent="0.25">
      <c r="A104" s="56">
        <v>94</v>
      </c>
      <c r="B104" s="94" t="s">
        <v>174</v>
      </c>
      <c r="C104" s="94" t="s">
        <v>176</v>
      </c>
      <c r="D104" s="94"/>
      <c r="E104" s="94"/>
      <c r="F104" s="94" t="s">
        <v>128</v>
      </c>
      <c r="G104" s="96">
        <v>42688</v>
      </c>
      <c r="H104" s="96">
        <v>42736</v>
      </c>
      <c r="I104" s="97" t="s">
        <v>74</v>
      </c>
      <c r="J104" s="96" t="s">
        <v>75</v>
      </c>
      <c r="K104" s="94" t="s">
        <v>93</v>
      </c>
      <c r="L104" s="94" t="s">
        <v>77</v>
      </c>
      <c r="M104" s="94" t="s">
        <v>78</v>
      </c>
      <c r="N104" s="97" t="s">
        <v>79</v>
      </c>
      <c r="O104" s="94" t="s">
        <v>93</v>
      </c>
      <c r="P104" s="98">
        <v>3.0000000000000001E-3</v>
      </c>
      <c r="Q104" s="99" t="s">
        <v>242</v>
      </c>
      <c r="R104" s="99" t="s">
        <v>208</v>
      </c>
      <c r="S104" s="100" t="s">
        <v>204</v>
      </c>
      <c r="T104" s="100" t="s">
        <v>204</v>
      </c>
      <c r="U104" s="100" t="s">
        <v>204</v>
      </c>
      <c r="V104" s="100"/>
      <c r="W104" s="100"/>
      <c r="X104" s="100"/>
      <c r="Y104" s="100"/>
      <c r="Z104" s="100"/>
      <c r="AA104" s="101" t="s">
        <v>204</v>
      </c>
      <c r="AB104" s="102" t="s">
        <v>81</v>
      </c>
      <c r="AC104" s="103" t="s">
        <v>200</v>
      </c>
      <c r="AD104" s="94" t="s">
        <v>82</v>
      </c>
      <c r="AE104" s="101" t="s">
        <v>204</v>
      </c>
      <c r="AF104" s="86">
        <v>0</v>
      </c>
      <c r="AG104" s="67">
        <v>0</v>
      </c>
      <c r="AH104" s="67">
        <v>0</v>
      </c>
      <c r="AI104" s="67">
        <v>0</v>
      </c>
      <c r="AJ104" s="67">
        <v>0</v>
      </c>
      <c r="AK104" s="67">
        <v>0</v>
      </c>
      <c r="AL104" s="67">
        <v>0</v>
      </c>
      <c r="AM104" s="67">
        <v>0</v>
      </c>
      <c r="AN104" s="67">
        <v>0</v>
      </c>
      <c r="AO104" s="67">
        <v>0</v>
      </c>
      <c r="AP104" s="67">
        <v>0</v>
      </c>
      <c r="AQ104" s="67">
        <v>0</v>
      </c>
      <c r="AR104" s="67">
        <v>0</v>
      </c>
      <c r="AS104" s="67">
        <v>0</v>
      </c>
      <c r="AT104" s="67">
        <v>0</v>
      </c>
      <c r="AU104" s="67">
        <v>0</v>
      </c>
      <c r="AV104" s="67">
        <v>0</v>
      </c>
      <c r="AW104" s="67">
        <v>0</v>
      </c>
      <c r="AX104" s="67"/>
      <c r="AY104" s="67">
        <v>0</v>
      </c>
      <c r="AZ104" s="67">
        <v>0</v>
      </c>
      <c r="BA104" s="67">
        <v>0</v>
      </c>
      <c r="BB104" s="67">
        <v>0</v>
      </c>
      <c r="BC104" s="67">
        <v>0</v>
      </c>
      <c r="BD104" s="67">
        <v>0</v>
      </c>
      <c r="BE104" s="67">
        <v>0</v>
      </c>
      <c r="BF104" s="67">
        <v>0</v>
      </c>
      <c r="BG104" s="67">
        <v>0</v>
      </c>
      <c r="BH104" s="67">
        <v>0</v>
      </c>
      <c r="BI104" s="67">
        <v>0</v>
      </c>
      <c r="BJ104" s="67" t="s">
        <v>205</v>
      </c>
      <c r="BK104" s="67"/>
      <c r="BL104" s="68">
        <v>0</v>
      </c>
      <c r="BM104" s="68">
        <v>0</v>
      </c>
      <c r="BN104" s="68">
        <v>0</v>
      </c>
      <c r="BO104" s="68">
        <v>0</v>
      </c>
      <c r="BP104" s="68">
        <v>0</v>
      </c>
      <c r="BQ104" s="68">
        <v>0</v>
      </c>
      <c r="BR104" s="68">
        <v>0</v>
      </c>
      <c r="BS104" s="68">
        <v>0</v>
      </c>
      <c r="BT104" s="68">
        <v>0</v>
      </c>
      <c r="BU104" s="68">
        <v>0</v>
      </c>
      <c r="BV104" s="68">
        <v>0</v>
      </c>
      <c r="BW104" s="68">
        <v>0</v>
      </c>
      <c r="BX104" s="68">
        <v>0</v>
      </c>
      <c r="BY104" s="68">
        <v>0</v>
      </c>
      <c r="BZ104" s="68">
        <v>0</v>
      </c>
      <c r="CA104" s="68">
        <v>0</v>
      </c>
      <c r="CB104" s="68">
        <v>0</v>
      </c>
      <c r="CC104" s="68">
        <v>0</v>
      </c>
      <c r="CD104" s="68">
        <v>0</v>
      </c>
      <c r="CE104" s="68">
        <v>0</v>
      </c>
      <c r="CF104" s="68">
        <v>0</v>
      </c>
      <c r="CG104" s="68">
        <v>0</v>
      </c>
      <c r="CH104" s="68">
        <v>0</v>
      </c>
      <c r="CI104" s="68">
        <v>0</v>
      </c>
      <c r="CJ104" s="68">
        <v>0</v>
      </c>
      <c r="CK104" s="68">
        <v>0</v>
      </c>
      <c r="CL104" s="68">
        <v>0</v>
      </c>
      <c r="CM104" s="68">
        <v>0</v>
      </c>
      <c r="CN104" s="68">
        <v>0</v>
      </c>
      <c r="CO104" s="68">
        <v>0</v>
      </c>
      <c r="CP104" s="68">
        <v>0</v>
      </c>
      <c r="CQ104" s="68">
        <v>0</v>
      </c>
      <c r="CR104" s="69"/>
      <c r="CS104" s="69"/>
      <c r="CT104" s="69"/>
      <c r="CU104" s="69"/>
      <c r="CV104" s="69"/>
      <c r="CW104" s="69"/>
    </row>
    <row r="105" spans="1:110" s="71" customFormat="1" ht="76.5" x14ac:dyDescent="0.25">
      <c r="A105" s="56">
        <v>95</v>
      </c>
      <c r="B105" s="94" t="s">
        <v>174</v>
      </c>
      <c r="C105" s="94" t="s">
        <v>176</v>
      </c>
      <c r="D105" s="94"/>
      <c r="E105" s="94"/>
      <c r="F105" s="94" t="s">
        <v>129</v>
      </c>
      <c r="G105" s="96">
        <v>42688</v>
      </c>
      <c r="H105" s="96">
        <v>42736</v>
      </c>
      <c r="I105" s="97" t="s">
        <v>74</v>
      </c>
      <c r="J105" s="96" t="s">
        <v>75</v>
      </c>
      <c r="K105" s="94" t="s">
        <v>93</v>
      </c>
      <c r="L105" s="94" t="s">
        <v>77</v>
      </c>
      <c r="M105" s="94" t="s">
        <v>78</v>
      </c>
      <c r="N105" s="97" t="s">
        <v>79</v>
      </c>
      <c r="O105" s="94" t="s">
        <v>93</v>
      </c>
      <c r="P105" s="98">
        <v>3.0000000000000001E-3</v>
      </c>
      <c r="Q105" s="99" t="s">
        <v>242</v>
      </c>
      <c r="R105" s="99" t="s">
        <v>208</v>
      </c>
      <c r="S105" s="100" t="s">
        <v>204</v>
      </c>
      <c r="T105" s="100" t="s">
        <v>204</v>
      </c>
      <c r="U105" s="100" t="s">
        <v>204</v>
      </c>
      <c r="V105" s="100"/>
      <c r="W105" s="100"/>
      <c r="X105" s="100"/>
      <c r="Y105" s="100"/>
      <c r="Z105" s="100"/>
      <c r="AA105" s="101" t="s">
        <v>204</v>
      </c>
      <c r="AB105" s="102" t="s">
        <v>81</v>
      </c>
      <c r="AC105" s="103" t="s">
        <v>200</v>
      </c>
      <c r="AD105" s="94" t="s">
        <v>82</v>
      </c>
      <c r="AE105" s="101" t="s">
        <v>204</v>
      </c>
      <c r="AF105" s="86">
        <v>0</v>
      </c>
      <c r="AG105" s="67">
        <v>0</v>
      </c>
      <c r="AH105" s="67">
        <v>0</v>
      </c>
      <c r="AI105" s="67">
        <v>0</v>
      </c>
      <c r="AJ105" s="67">
        <v>0</v>
      </c>
      <c r="AK105" s="67">
        <v>0</v>
      </c>
      <c r="AL105" s="67">
        <v>0</v>
      </c>
      <c r="AM105" s="67">
        <v>0</v>
      </c>
      <c r="AN105" s="67">
        <v>0</v>
      </c>
      <c r="AO105" s="67">
        <v>0</v>
      </c>
      <c r="AP105" s="67">
        <v>0</v>
      </c>
      <c r="AQ105" s="67">
        <v>0</v>
      </c>
      <c r="AR105" s="67">
        <v>0</v>
      </c>
      <c r="AS105" s="67">
        <v>0</v>
      </c>
      <c r="AT105" s="67">
        <v>0</v>
      </c>
      <c r="AU105" s="67">
        <v>0</v>
      </c>
      <c r="AV105" s="67">
        <v>0</v>
      </c>
      <c r="AW105" s="67">
        <v>0</v>
      </c>
      <c r="AX105" s="67"/>
      <c r="AY105" s="67">
        <v>0</v>
      </c>
      <c r="AZ105" s="67">
        <v>0</v>
      </c>
      <c r="BA105" s="67">
        <v>0</v>
      </c>
      <c r="BB105" s="67">
        <v>0</v>
      </c>
      <c r="BC105" s="67">
        <v>0</v>
      </c>
      <c r="BD105" s="67">
        <v>0</v>
      </c>
      <c r="BE105" s="67">
        <v>0</v>
      </c>
      <c r="BF105" s="67">
        <v>0</v>
      </c>
      <c r="BG105" s="67">
        <v>0</v>
      </c>
      <c r="BH105" s="67">
        <v>0</v>
      </c>
      <c r="BI105" s="67">
        <v>0</v>
      </c>
      <c r="BJ105" s="67" t="s">
        <v>205</v>
      </c>
      <c r="BK105" s="67"/>
      <c r="BL105" s="68">
        <v>0</v>
      </c>
      <c r="BM105" s="68">
        <v>0</v>
      </c>
      <c r="BN105" s="68">
        <v>0</v>
      </c>
      <c r="BO105" s="68">
        <v>0</v>
      </c>
      <c r="BP105" s="68">
        <v>0</v>
      </c>
      <c r="BQ105" s="68">
        <v>0</v>
      </c>
      <c r="BR105" s="68">
        <v>0</v>
      </c>
      <c r="BS105" s="68">
        <v>0</v>
      </c>
      <c r="BT105" s="68">
        <v>0</v>
      </c>
      <c r="BU105" s="68">
        <v>0</v>
      </c>
      <c r="BV105" s="68">
        <v>0</v>
      </c>
      <c r="BW105" s="68">
        <v>0</v>
      </c>
      <c r="BX105" s="68">
        <v>0</v>
      </c>
      <c r="BY105" s="68">
        <v>0</v>
      </c>
      <c r="BZ105" s="68">
        <v>0</v>
      </c>
      <c r="CA105" s="68">
        <v>0</v>
      </c>
      <c r="CB105" s="68">
        <v>0</v>
      </c>
      <c r="CC105" s="68">
        <v>0</v>
      </c>
      <c r="CD105" s="68">
        <v>0</v>
      </c>
      <c r="CE105" s="68">
        <v>0</v>
      </c>
      <c r="CF105" s="68">
        <v>0</v>
      </c>
      <c r="CG105" s="68">
        <v>0</v>
      </c>
      <c r="CH105" s="68">
        <v>0</v>
      </c>
      <c r="CI105" s="68">
        <v>0</v>
      </c>
      <c r="CJ105" s="68">
        <v>0</v>
      </c>
      <c r="CK105" s="68">
        <v>0</v>
      </c>
      <c r="CL105" s="68">
        <v>0</v>
      </c>
      <c r="CM105" s="68">
        <v>0</v>
      </c>
      <c r="CN105" s="68">
        <v>0</v>
      </c>
      <c r="CO105" s="68">
        <v>0</v>
      </c>
      <c r="CP105" s="68">
        <v>0</v>
      </c>
      <c r="CQ105" s="68">
        <v>0</v>
      </c>
      <c r="CR105" s="69"/>
      <c r="CS105" s="69"/>
      <c r="CT105" s="69"/>
      <c r="CU105" s="69"/>
      <c r="CV105" s="69"/>
      <c r="CW105" s="69"/>
    </row>
    <row r="106" spans="1:110" s="71" customFormat="1" ht="76.5" x14ac:dyDescent="0.25">
      <c r="A106" s="56">
        <v>96</v>
      </c>
      <c r="B106" s="94" t="s">
        <v>174</v>
      </c>
      <c r="C106" s="94" t="s">
        <v>176</v>
      </c>
      <c r="D106" s="94"/>
      <c r="E106" s="94"/>
      <c r="F106" s="94" t="s">
        <v>130</v>
      </c>
      <c r="G106" s="96">
        <v>42688</v>
      </c>
      <c r="H106" s="96">
        <v>42736</v>
      </c>
      <c r="I106" s="97" t="s">
        <v>74</v>
      </c>
      <c r="J106" s="96" t="s">
        <v>75</v>
      </c>
      <c r="K106" s="94" t="s">
        <v>93</v>
      </c>
      <c r="L106" s="94" t="s">
        <v>77</v>
      </c>
      <c r="M106" s="94" t="s">
        <v>78</v>
      </c>
      <c r="N106" s="97" t="s">
        <v>79</v>
      </c>
      <c r="O106" s="94" t="s">
        <v>93</v>
      </c>
      <c r="P106" s="98">
        <v>3.0000000000000001E-3</v>
      </c>
      <c r="Q106" s="99" t="s">
        <v>242</v>
      </c>
      <c r="R106" s="99" t="s">
        <v>208</v>
      </c>
      <c r="S106" s="100" t="s">
        <v>204</v>
      </c>
      <c r="T106" s="100" t="s">
        <v>204</v>
      </c>
      <c r="U106" s="100" t="s">
        <v>204</v>
      </c>
      <c r="V106" s="100"/>
      <c r="W106" s="100"/>
      <c r="X106" s="100"/>
      <c r="Y106" s="100"/>
      <c r="Z106" s="100"/>
      <c r="AA106" s="101" t="s">
        <v>204</v>
      </c>
      <c r="AB106" s="102" t="s">
        <v>81</v>
      </c>
      <c r="AC106" s="103" t="s">
        <v>200</v>
      </c>
      <c r="AD106" s="94" t="s">
        <v>82</v>
      </c>
      <c r="AE106" s="101" t="s">
        <v>204</v>
      </c>
      <c r="AF106" s="86">
        <v>0</v>
      </c>
      <c r="AG106" s="67">
        <v>0</v>
      </c>
      <c r="AH106" s="67">
        <v>0</v>
      </c>
      <c r="AI106" s="67">
        <v>0</v>
      </c>
      <c r="AJ106" s="67">
        <v>0</v>
      </c>
      <c r="AK106" s="67">
        <v>0</v>
      </c>
      <c r="AL106" s="67">
        <v>0</v>
      </c>
      <c r="AM106" s="67">
        <v>0</v>
      </c>
      <c r="AN106" s="67">
        <v>0</v>
      </c>
      <c r="AO106" s="67">
        <v>0</v>
      </c>
      <c r="AP106" s="67">
        <v>0</v>
      </c>
      <c r="AQ106" s="67">
        <v>0</v>
      </c>
      <c r="AR106" s="67">
        <v>0</v>
      </c>
      <c r="AS106" s="67">
        <v>0</v>
      </c>
      <c r="AT106" s="67">
        <v>0</v>
      </c>
      <c r="AU106" s="67">
        <v>0</v>
      </c>
      <c r="AV106" s="67">
        <v>0</v>
      </c>
      <c r="AW106" s="67">
        <v>0</v>
      </c>
      <c r="AX106" s="67"/>
      <c r="AY106" s="67">
        <v>0</v>
      </c>
      <c r="AZ106" s="67">
        <v>0</v>
      </c>
      <c r="BA106" s="67">
        <v>0</v>
      </c>
      <c r="BB106" s="67">
        <v>0</v>
      </c>
      <c r="BC106" s="67">
        <v>0</v>
      </c>
      <c r="BD106" s="67">
        <v>0</v>
      </c>
      <c r="BE106" s="67">
        <v>0</v>
      </c>
      <c r="BF106" s="67">
        <v>0</v>
      </c>
      <c r="BG106" s="67">
        <v>0</v>
      </c>
      <c r="BH106" s="67">
        <v>0</v>
      </c>
      <c r="BI106" s="67">
        <v>0</v>
      </c>
      <c r="BJ106" s="67" t="s">
        <v>205</v>
      </c>
      <c r="BK106" s="67"/>
      <c r="BL106" s="68">
        <v>0</v>
      </c>
      <c r="BM106" s="68">
        <v>0</v>
      </c>
      <c r="BN106" s="68">
        <v>0</v>
      </c>
      <c r="BO106" s="68">
        <v>0</v>
      </c>
      <c r="BP106" s="68">
        <v>0</v>
      </c>
      <c r="BQ106" s="68">
        <v>0</v>
      </c>
      <c r="BR106" s="68">
        <v>0</v>
      </c>
      <c r="BS106" s="68">
        <v>0</v>
      </c>
      <c r="BT106" s="68">
        <v>0</v>
      </c>
      <c r="BU106" s="68">
        <v>0</v>
      </c>
      <c r="BV106" s="68">
        <v>0</v>
      </c>
      <c r="BW106" s="68">
        <v>0</v>
      </c>
      <c r="BX106" s="68">
        <v>0</v>
      </c>
      <c r="BY106" s="68">
        <v>0</v>
      </c>
      <c r="BZ106" s="68">
        <v>0</v>
      </c>
      <c r="CA106" s="68">
        <v>0</v>
      </c>
      <c r="CB106" s="68">
        <v>0</v>
      </c>
      <c r="CC106" s="68">
        <v>0</v>
      </c>
      <c r="CD106" s="68">
        <v>0</v>
      </c>
      <c r="CE106" s="68">
        <v>0</v>
      </c>
      <c r="CF106" s="68">
        <v>0</v>
      </c>
      <c r="CG106" s="68">
        <v>0</v>
      </c>
      <c r="CH106" s="68">
        <v>0</v>
      </c>
      <c r="CI106" s="68">
        <v>0</v>
      </c>
      <c r="CJ106" s="68">
        <v>0</v>
      </c>
      <c r="CK106" s="68">
        <v>0</v>
      </c>
      <c r="CL106" s="68">
        <v>0</v>
      </c>
      <c r="CM106" s="68">
        <v>0</v>
      </c>
      <c r="CN106" s="68">
        <v>0</v>
      </c>
      <c r="CO106" s="68">
        <v>0</v>
      </c>
      <c r="CP106" s="68">
        <v>0</v>
      </c>
      <c r="CQ106" s="68">
        <v>0</v>
      </c>
      <c r="CR106" s="69"/>
      <c r="CS106" s="69"/>
      <c r="CT106" s="69"/>
      <c r="CU106" s="69"/>
      <c r="CV106" s="69"/>
      <c r="CW106" s="69"/>
      <c r="CX106" s="69"/>
    </row>
    <row r="107" spans="1:110" s="71" customFormat="1" ht="76.5" x14ac:dyDescent="0.25">
      <c r="A107" s="56">
        <v>97</v>
      </c>
      <c r="B107" s="94" t="s">
        <v>174</v>
      </c>
      <c r="C107" s="94" t="s">
        <v>176</v>
      </c>
      <c r="D107" s="94"/>
      <c r="E107" s="94"/>
      <c r="F107" s="94" t="s">
        <v>131</v>
      </c>
      <c r="G107" s="96">
        <v>42688</v>
      </c>
      <c r="H107" s="96">
        <v>42736</v>
      </c>
      <c r="I107" s="97" t="s">
        <v>74</v>
      </c>
      <c r="J107" s="96" t="s">
        <v>75</v>
      </c>
      <c r="K107" s="94" t="s">
        <v>93</v>
      </c>
      <c r="L107" s="94" t="s">
        <v>77</v>
      </c>
      <c r="M107" s="94" t="s">
        <v>78</v>
      </c>
      <c r="N107" s="97" t="s">
        <v>79</v>
      </c>
      <c r="O107" s="94" t="s">
        <v>93</v>
      </c>
      <c r="P107" s="98">
        <v>3.0000000000000001E-3</v>
      </c>
      <c r="Q107" s="99" t="s">
        <v>242</v>
      </c>
      <c r="R107" s="99" t="s">
        <v>208</v>
      </c>
      <c r="S107" s="100" t="s">
        <v>204</v>
      </c>
      <c r="T107" s="100" t="s">
        <v>204</v>
      </c>
      <c r="U107" s="100" t="s">
        <v>204</v>
      </c>
      <c r="V107" s="100"/>
      <c r="W107" s="100"/>
      <c r="X107" s="100"/>
      <c r="Y107" s="100"/>
      <c r="Z107" s="100"/>
      <c r="AA107" s="101" t="s">
        <v>204</v>
      </c>
      <c r="AB107" s="102" t="s">
        <v>81</v>
      </c>
      <c r="AC107" s="103" t="s">
        <v>200</v>
      </c>
      <c r="AD107" s="94" t="s">
        <v>82</v>
      </c>
      <c r="AE107" s="101" t="s">
        <v>204</v>
      </c>
      <c r="AF107" s="86">
        <v>0</v>
      </c>
      <c r="AG107" s="67">
        <v>0</v>
      </c>
      <c r="AH107" s="67">
        <v>0</v>
      </c>
      <c r="AI107" s="67">
        <v>4</v>
      </c>
      <c r="AJ107" s="67">
        <v>0</v>
      </c>
      <c r="AK107" s="104">
        <v>0</v>
      </c>
      <c r="AL107" s="67">
        <v>0</v>
      </c>
      <c r="AM107" s="67">
        <v>0</v>
      </c>
      <c r="AN107" s="67">
        <v>0</v>
      </c>
      <c r="AO107" s="67">
        <v>0</v>
      </c>
      <c r="AP107" s="67">
        <v>0</v>
      </c>
      <c r="AQ107" s="67">
        <v>0</v>
      </c>
      <c r="AR107" s="67">
        <v>0</v>
      </c>
      <c r="AS107" s="67">
        <v>0</v>
      </c>
      <c r="AT107" s="67">
        <v>8</v>
      </c>
      <c r="AU107" s="67">
        <v>0</v>
      </c>
      <c r="AV107" s="104">
        <v>0</v>
      </c>
      <c r="AW107" s="67">
        <v>0</v>
      </c>
      <c r="AX107" s="67"/>
      <c r="AY107" s="67">
        <v>0</v>
      </c>
      <c r="AZ107" s="67">
        <v>0</v>
      </c>
      <c r="BA107" s="67">
        <v>0</v>
      </c>
      <c r="BB107" s="67">
        <v>0</v>
      </c>
      <c r="BC107" s="67">
        <v>0</v>
      </c>
      <c r="BD107" s="67">
        <v>0</v>
      </c>
      <c r="BE107" s="67">
        <v>0</v>
      </c>
      <c r="BF107" s="67">
        <v>0</v>
      </c>
      <c r="BG107" s="67">
        <v>0</v>
      </c>
      <c r="BH107" s="67">
        <v>0</v>
      </c>
      <c r="BI107" s="67">
        <v>0</v>
      </c>
      <c r="BJ107" s="67" t="s">
        <v>205</v>
      </c>
      <c r="BK107" s="67"/>
      <c r="BL107" s="68">
        <v>0</v>
      </c>
      <c r="BM107" s="68">
        <v>0</v>
      </c>
      <c r="BN107" s="68">
        <v>0</v>
      </c>
      <c r="BO107" s="68">
        <v>0</v>
      </c>
      <c r="BP107" s="68">
        <v>0</v>
      </c>
      <c r="BQ107" s="68">
        <v>0</v>
      </c>
      <c r="BR107" s="68">
        <v>0</v>
      </c>
      <c r="BS107" s="68">
        <v>0</v>
      </c>
      <c r="BT107" s="68">
        <v>0</v>
      </c>
      <c r="BU107" s="68">
        <v>0</v>
      </c>
      <c r="BV107" s="68">
        <v>0</v>
      </c>
      <c r="BW107" s="68">
        <v>0</v>
      </c>
      <c r="BX107" s="68">
        <v>0</v>
      </c>
      <c r="BY107" s="68">
        <v>0</v>
      </c>
      <c r="BZ107" s="68">
        <v>0</v>
      </c>
      <c r="CA107" s="68">
        <v>0</v>
      </c>
      <c r="CB107" s="68">
        <v>0</v>
      </c>
      <c r="CC107" s="68">
        <v>0</v>
      </c>
      <c r="CD107" s="68">
        <v>0</v>
      </c>
      <c r="CE107" s="68">
        <v>0</v>
      </c>
      <c r="CF107" s="68">
        <v>0</v>
      </c>
      <c r="CG107" s="68">
        <v>0</v>
      </c>
      <c r="CH107" s="68">
        <v>0</v>
      </c>
      <c r="CI107" s="68">
        <v>0</v>
      </c>
      <c r="CJ107" s="68">
        <v>0</v>
      </c>
      <c r="CK107" s="68">
        <v>0</v>
      </c>
      <c r="CL107" s="68">
        <v>0</v>
      </c>
      <c r="CM107" s="68">
        <v>0</v>
      </c>
      <c r="CN107" s="68">
        <v>0</v>
      </c>
      <c r="CO107" s="68">
        <v>0</v>
      </c>
      <c r="CP107" s="68">
        <v>0</v>
      </c>
      <c r="CQ107" s="68">
        <v>0</v>
      </c>
      <c r="CR107" s="69"/>
      <c r="CS107" s="69"/>
      <c r="CT107" s="69"/>
      <c r="CU107" s="69"/>
      <c r="CV107" s="69"/>
      <c r="CW107" s="69"/>
      <c r="CX107" s="69"/>
      <c r="CY107" s="69"/>
      <c r="CZ107" s="69"/>
      <c r="DA107" s="69"/>
      <c r="DB107" s="69"/>
      <c r="DC107" s="69"/>
      <c r="DD107" s="69"/>
      <c r="DE107" s="69"/>
      <c r="DF107" s="69"/>
    </row>
    <row r="108" spans="1:110" s="71" customFormat="1" ht="76.5" x14ac:dyDescent="0.25">
      <c r="A108" s="56">
        <v>98</v>
      </c>
      <c r="B108" s="94" t="s">
        <v>174</v>
      </c>
      <c r="C108" s="94" t="s">
        <v>176</v>
      </c>
      <c r="D108" s="94"/>
      <c r="E108" s="94"/>
      <c r="F108" s="94" t="s">
        <v>132</v>
      </c>
      <c r="G108" s="96">
        <v>42688</v>
      </c>
      <c r="H108" s="96">
        <v>42736</v>
      </c>
      <c r="I108" s="97" t="s">
        <v>74</v>
      </c>
      <c r="J108" s="96" t="s">
        <v>75</v>
      </c>
      <c r="K108" s="94" t="s">
        <v>93</v>
      </c>
      <c r="L108" s="94" t="s">
        <v>77</v>
      </c>
      <c r="M108" s="94" t="s">
        <v>78</v>
      </c>
      <c r="N108" s="97" t="s">
        <v>79</v>
      </c>
      <c r="O108" s="94" t="s">
        <v>93</v>
      </c>
      <c r="P108" s="98">
        <v>3.0000000000000001E-3</v>
      </c>
      <c r="Q108" s="99" t="s">
        <v>242</v>
      </c>
      <c r="R108" s="99" t="s">
        <v>208</v>
      </c>
      <c r="S108" s="100" t="s">
        <v>204</v>
      </c>
      <c r="T108" s="100" t="s">
        <v>204</v>
      </c>
      <c r="U108" s="100" t="s">
        <v>204</v>
      </c>
      <c r="V108" s="100"/>
      <c r="W108" s="100"/>
      <c r="X108" s="100"/>
      <c r="Y108" s="100"/>
      <c r="Z108" s="100"/>
      <c r="AA108" s="101" t="s">
        <v>204</v>
      </c>
      <c r="AB108" s="102" t="s">
        <v>81</v>
      </c>
      <c r="AC108" s="103" t="s">
        <v>200</v>
      </c>
      <c r="AD108" s="94" t="s">
        <v>82</v>
      </c>
      <c r="AE108" s="101" t="s">
        <v>204</v>
      </c>
      <c r="AF108" s="86">
        <v>0</v>
      </c>
      <c r="AG108" s="67">
        <v>0</v>
      </c>
      <c r="AH108" s="67">
        <v>0</v>
      </c>
      <c r="AI108" s="67">
        <v>0</v>
      </c>
      <c r="AJ108" s="67">
        <v>0</v>
      </c>
      <c r="AK108" s="67">
        <v>0</v>
      </c>
      <c r="AL108" s="67">
        <v>0</v>
      </c>
      <c r="AM108" s="67">
        <v>0</v>
      </c>
      <c r="AN108" s="67">
        <v>0</v>
      </c>
      <c r="AO108" s="67">
        <v>0</v>
      </c>
      <c r="AP108" s="67">
        <v>0</v>
      </c>
      <c r="AQ108" s="67">
        <v>0</v>
      </c>
      <c r="AR108" s="67">
        <v>0</v>
      </c>
      <c r="AS108" s="67">
        <v>0</v>
      </c>
      <c r="AT108" s="67">
        <v>0</v>
      </c>
      <c r="AU108" s="67">
        <v>0</v>
      </c>
      <c r="AV108" s="67">
        <v>0</v>
      </c>
      <c r="AW108" s="67">
        <v>0</v>
      </c>
      <c r="AX108" s="67"/>
      <c r="AY108" s="67">
        <v>0</v>
      </c>
      <c r="AZ108" s="67">
        <v>0</v>
      </c>
      <c r="BA108" s="67">
        <v>0</v>
      </c>
      <c r="BB108" s="67">
        <v>0</v>
      </c>
      <c r="BC108" s="67">
        <v>0</v>
      </c>
      <c r="BD108" s="67">
        <v>0</v>
      </c>
      <c r="BE108" s="67">
        <v>0</v>
      </c>
      <c r="BF108" s="67">
        <v>0</v>
      </c>
      <c r="BG108" s="67">
        <v>0</v>
      </c>
      <c r="BH108" s="67">
        <v>0</v>
      </c>
      <c r="BI108" s="67">
        <v>0</v>
      </c>
      <c r="BJ108" s="67" t="s">
        <v>205</v>
      </c>
      <c r="BK108" s="67"/>
      <c r="BL108" s="68">
        <v>0</v>
      </c>
      <c r="BM108" s="68">
        <v>0</v>
      </c>
      <c r="BN108" s="68">
        <v>0</v>
      </c>
      <c r="BO108" s="68">
        <v>0</v>
      </c>
      <c r="BP108" s="68">
        <v>0</v>
      </c>
      <c r="BQ108" s="68">
        <v>0</v>
      </c>
      <c r="BR108" s="68">
        <v>0</v>
      </c>
      <c r="BS108" s="68">
        <v>0</v>
      </c>
      <c r="BT108" s="68">
        <v>0</v>
      </c>
      <c r="BU108" s="68">
        <v>0</v>
      </c>
      <c r="BV108" s="68">
        <v>0</v>
      </c>
      <c r="BW108" s="68">
        <v>0</v>
      </c>
      <c r="BX108" s="68">
        <v>0</v>
      </c>
      <c r="BY108" s="68">
        <v>0</v>
      </c>
      <c r="BZ108" s="68">
        <v>0</v>
      </c>
      <c r="CA108" s="68">
        <v>0</v>
      </c>
      <c r="CB108" s="68">
        <v>0</v>
      </c>
      <c r="CC108" s="68">
        <v>0</v>
      </c>
      <c r="CD108" s="68">
        <v>0</v>
      </c>
      <c r="CE108" s="68">
        <v>0</v>
      </c>
      <c r="CF108" s="68">
        <v>0</v>
      </c>
      <c r="CG108" s="68">
        <v>0</v>
      </c>
      <c r="CH108" s="68">
        <v>0</v>
      </c>
      <c r="CI108" s="68">
        <v>0</v>
      </c>
      <c r="CJ108" s="68">
        <v>0</v>
      </c>
      <c r="CK108" s="68">
        <v>0</v>
      </c>
      <c r="CL108" s="68">
        <v>0</v>
      </c>
      <c r="CM108" s="68">
        <v>0</v>
      </c>
      <c r="CN108" s="68">
        <v>0</v>
      </c>
      <c r="CO108" s="68">
        <v>0</v>
      </c>
      <c r="CP108" s="68">
        <v>0</v>
      </c>
      <c r="CQ108" s="68">
        <v>0</v>
      </c>
      <c r="CR108" s="69"/>
      <c r="CS108" s="69"/>
      <c r="CT108" s="69"/>
    </row>
    <row r="109" spans="1:110" s="71" customFormat="1" ht="76.5" x14ac:dyDescent="0.25">
      <c r="A109" s="56">
        <v>99</v>
      </c>
      <c r="B109" s="94" t="s">
        <v>174</v>
      </c>
      <c r="C109" s="94" t="s">
        <v>176</v>
      </c>
      <c r="D109" s="94"/>
      <c r="E109" s="94"/>
      <c r="F109" s="94" t="s">
        <v>133</v>
      </c>
      <c r="G109" s="96">
        <v>42688</v>
      </c>
      <c r="H109" s="96">
        <v>42736</v>
      </c>
      <c r="I109" s="97" t="s">
        <v>74</v>
      </c>
      <c r="J109" s="96" t="s">
        <v>75</v>
      </c>
      <c r="K109" s="94" t="s">
        <v>93</v>
      </c>
      <c r="L109" s="94" t="s">
        <v>77</v>
      </c>
      <c r="M109" s="94" t="s">
        <v>78</v>
      </c>
      <c r="N109" s="97" t="s">
        <v>79</v>
      </c>
      <c r="O109" s="94" t="s">
        <v>93</v>
      </c>
      <c r="P109" s="98">
        <v>3.0000000000000001E-3</v>
      </c>
      <c r="Q109" s="99" t="s">
        <v>242</v>
      </c>
      <c r="R109" s="99" t="s">
        <v>208</v>
      </c>
      <c r="S109" s="100" t="s">
        <v>204</v>
      </c>
      <c r="T109" s="100" t="s">
        <v>204</v>
      </c>
      <c r="U109" s="100" t="s">
        <v>204</v>
      </c>
      <c r="V109" s="100"/>
      <c r="W109" s="100"/>
      <c r="X109" s="100"/>
      <c r="Y109" s="100"/>
      <c r="Z109" s="100"/>
      <c r="AA109" s="101" t="s">
        <v>204</v>
      </c>
      <c r="AB109" s="102" t="s">
        <v>81</v>
      </c>
      <c r="AC109" s="103" t="s">
        <v>200</v>
      </c>
      <c r="AD109" s="94" t="s">
        <v>82</v>
      </c>
      <c r="AE109" s="101" t="s">
        <v>204</v>
      </c>
      <c r="AF109" s="86">
        <v>0</v>
      </c>
      <c r="AG109" s="67">
        <v>0</v>
      </c>
      <c r="AH109" s="67">
        <v>0</v>
      </c>
      <c r="AI109" s="67">
        <v>0</v>
      </c>
      <c r="AJ109" s="67">
        <v>0</v>
      </c>
      <c r="AK109" s="67">
        <v>0</v>
      </c>
      <c r="AL109" s="67">
        <v>0</v>
      </c>
      <c r="AM109" s="67">
        <v>0</v>
      </c>
      <c r="AN109" s="67">
        <v>0</v>
      </c>
      <c r="AO109" s="67">
        <v>0</v>
      </c>
      <c r="AP109" s="67">
        <v>0</v>
      </c>
      <c r="AQ109" s="67">
        <v>0</v>
      </c>
      <c r="AR109" s="67">
        <v>0</v>
      </c>
      <c r="AS109" s="67">
        <v>0</v>
      </c>
      <c r="AT109" s="67">
        <v>0</v>
      </c>
      <c r="AU109" s="67">
        <v>0</v>
      </c>
      <c r="AV109" s="67">
        <v>0</v>
      </c>
      <c r="AW109" s="67">
        <v>0</v>
      </c>
      <c r="AX109" s="67"/>
      <c r="AY109" s="67">
        <v>0</v>
      </c>
      <c r="AZ109" s="67">
        <v>0</v>
      </c>
      <c r="BA109" s="67">
        <v>0</v>
      </c>
      <c r="BB109" s="67">
        <v>0</v>
      </c>
      <c r="BC109" s="67">
        <v>0</v>
      </c>
      <c r="BD109" s="67">
        <v>0</v>
      </c>
      <c r="BE109" s="67">
        <v>0</v>
      </c>
      <c r="BF109" s="67">
        <v>0</v>
      </c>
      <c r="BG109" s="67">
        <v>0</v>
      </c>
      <c r="BH109" s="67">
        <v>0</v>
      </c>
      <c r="BI109" s="67">
        <v>0</v>
      </c>
      <c r="BJ109" s="67" t="s">
        <v>205</v>
      </c>
      <c r="BK109" s="67"/>
      <c r="BL109" s="68">
        <v>0</v>
      </c>
      <c r="BM109" s="68">
        <v>0</v>
      </c>
      <c r="BN109" s="68">
        <v>0</v>
      </c>
      <c r="BO109" s="68">
        <v>0</v>
      </c>
      <c r="BP109" s="68">
        <v>0</v>
      </c>
      <c r="BQ109" s="68">
        <v>0</v>
      </c>
      <c r="BR109" s="68">
        <v>0</v>
      </c>
      <c r="BS109" s="68">
        <v>0</v>
      </c>
      <c r="BT109" s="68">
        <v>0</v>
      </c>
      <c r="BU109" s="68">
        <v>0</v>
      </c>
      <c r="BV109" s="68">
        <v>0</v>
      </c>
      <c r="BW109" s="68">
        <v>0</v>
      </c>
      <c r="BX109" s="68">
        <v>0</v>
      </c>
      <c r="BY109" s="68">
        <v>0</v>
      </c>
      <c r="BZ109" s="68">
        <v>0</v>
      </c>
      <c r="CA109" s="68">
        <v>0</v>
      </c>
      <c r="CB109" s="68">
        <v>0</v>
      </c>
      <c r="CC109" s="68">
        <v>0</v>
      </c>
      <c r="CD109" s="68">
        <v>0</v>
      </c>
      <c r="CE109" s="68">
        <v>0</v>
      </c>
      <c r="CF109" s="68">
        <v>0</v>
      </c>
      <c r="CG109" s="68">
        <v>0</v>
      </c>
      <c r="CH109" s="68">
        <v>0</v>
      </c>
      <c r="CI109" s="68">
        <v>0</v>
      </c>
      <c r="CJ109" s="68">
        <v>0</v>
      </c>
      <c r="CK109" s="68">
        <v>0</v>
      </c>
      <c r="CL109" s="68">
        <v>0</v>
      </c>
      <c r="CM109" s="68">
        <v>0</v>
      </c>
      <c r="CN109" s="68">
        <v>0</v>
      </c>
      <c r="CO109" s="68">
        <v>0</v>
      </c>
      <c r="CP109" s="68">
        <v>0</v>
      </c>
      <c r="CQ109" s="68">
        <v>0</v>
      </c>
      <c r="CR109" s="69"/>
    </row>
    <row r="110" spans="1:110" s="71" customFormat="1" ht="140.25" x14ac:dyDescent="0.25">
      <c r="A110" s="56">
        <v>100</v>
      </c>
      <c r="B110" s="94" t="s">
        <v>174</v>
      </c>
      <c r="C110" s="94" t="s">
        <v>176</v>
      </c>
      <c r="D110" s="94"/>
      <c r="E110" s="94"/>
      <c r="F110" s="94" t="s">
        <v>134</v>
      </c>
      <c r="G110" s="96">
        <v>42688</v>
      </c>
      <c r="H110" s="96">
        <v>42736</v>
      </c>
      <c r="I110" s="97" t="s">
        <v>74</v>
      </c>
      <c r="J110" s="96" t="s">
        <v>75</v>
      </c>
      <c r="K110" s="94" t="s">
        <v>93</v>
      </c>
      <c r="L110" s="94" t="s">
        <v>77</v>
      </c>
      <c r="M110" s="94" t="s">
        <v>78</v>
      </c>
      <c r="N110" s="97" t="s">
        <v>79</v>
      </c>
      <c r="O110" s="94" t="s">
        <v>93</v>
      </c>
      <c r="P110" s="98">
        <v>3.0000000000000001E-3</v>
      </c>
      <c r="Q110" s="99" t="s">
        <v>242</v>
      </c>
      <c r="R110" s="99" t="s">
        <v>208</v>
      </c>
      <c r="S110" s="100" t="s">
        <v>204</v>
      </c>
      <c r="T110" s="100" t="s">
        <v>204</v>
      </c>
      <c r="U110" s="100" t="s">
        <v>204</v>
      </c>
      <c r="V110" s="100"/>
      <c r="W110" s="100"/>
      <c r="X110" s="100"/>
      <c r="Y110" s="100"/>
      <c r="Z110" s="100"/>
      <c r="AA110" s="101" t="s">
        <v>204</v>
      </c>
      <c r="AB110" s="102" t="s">
        <v>81</v>
      </c>
      <c r="AC110" s="103" t="s">
        <v>200</v>
      </c>
      <c r="AD110" s="94" t="s">
        <v>82</v>
      </c>
      <c r="AE110" s="101" t="s">
        <v>204</v>
      </c>
      <c r="AF110" s="86">
        <v>0</v>
      </c>
      <c r="AG110" s="67">
        <v>0</v>
      </c>
      <c r="AH110" s="67">
        <v>0</v>
      </c>
      <c r="AI110" s="67">
        <v>0</v>
      </c>
      <c r="AJ110" s="67">
        <v>0</v>
      </c>
      <c r="AK110" s="67">
        <v>0</v>
      </c>
      <c r="AL110" s="67">
        <v>0</v>
      </c>
      <c r="AM110" s="67">
        <v>0</v>
      </c>
      <c r="AN110" s="67">
        <v>0</v>
      </c>
      <c r="AO110" s="67">
        <v>0</v>
      </c>
      <c r="AP110" s="67">
        <v>0</v>
      </c>
      <c r="AQ110" s="67">
        <v>0</v>
      </c>
      <c r="AR110" s="67">
        <v>0</v>
      </c>
      <c r="AS110" s="67">
        <v>0</v>
      </c>
      <c r="AT110" s="67">
        <v>0</v>
      </c>
      <c r="AU110" s="67">
        <v>0</v>
      </c>
      <c r="AV110" s="67">
        <v>0</v>
      </c>
      <c r="AW110" s="67">
        <v>0</v>
      </c>
      <c r="AX110" s="67"/>
      <c r="AY110" s="67">
        <v>0</v>
      </c>
      <c r="AZ110" s="67">
        <v>0</v>
      </c>
      <c r="BA110" s="67">
        <v>0</v>
      </c>
      <c r="BB110" s="67">
        <v>0</v>
      </c>
      <c r="BC110" s="67">
        <v>0</v>
      </c>
      <c r="BD110" s="67">
        <v>0</v>
      </c>
      <c r="BE110" s="67">
        <v>0</v>
      </c>
      <c r="BF110" s="67">
        <v>0</v>
      </c>
      <c r="BG110" s="67">
        <v>0</v>
      </c>
      <c r="BH110" s="67">
        <v>0</v>
      </c>
      <c r="BI110" s="67">
        <v>0</v>
      </c>
      <c r="BJ110" s="67" t="s">
        <v>205</v>
      </c>
      <c r="BK110" s="67"/>
      <c r="BL110" s="68">
        <v>0</v>
      </c>
      <c r="BM110" s="68">
        <v>0</v>
      </c>
      <c r="BN110" s="68">
        <v>0</v>
      </c>
      <c r="BO110" s="68">
        <v>0</v>
      </c>
      <c r="BP110" s="68">
        <v>0</v>
      </c>
      <c r="BQ110" s="68">
        <v>0</v>
      </c>
      <c r="BR110" s="68">
        <v>0</v>
      </c>
      <c r="BS110" s="68">
        <v>0</v>
      </c>
      <c r="BT110" s="68">
        <v>0</v>
      </c>
      <c r="BU110" s="68">
        <v>0</v>
      </c>
      <c r="BV110" s="68">
        <v>0</v>
      </c>
      <c r="BW110" s="68">
        <v>0</v>
      </c>
      <c r="BX110" s="68">
        <v>0</v>
      </c>
      <c r="BY110" s="68">
        <v>0</v>
      </c>
      <c r="BZ110" s="68">
        <v>0</v>
      </c>
      <c r="CA110" s="68">
        <v>0</v>
      </c>
      <c r="CB110" s="68">
        <v>0</v>
      </c>
      <c r="CC110" s="68">
        <v>0</v>
      </c>
      <c r="CD110" s="68">
        <v>0</v>
      </c>
      <c r="CE110" s="68">
        <v>0</v>
      </c>
      <c r="CF110" s="68">
        <v>0</v>
      </c>
      <c r="CG110" s="68">
        <v>0</v>
      </c>
      <c r="CH110" s="68">
        <v>0</v>
      </c>
      <c r="CI110" s="68">
        <v>0</v>
      </c>
      <c r="CJ110" s="68">
        <v>0</v>
      </c>
      <c r="CK110" s="68">
        <v>0</v>
      </c>
      <c r="CL110" s="68">
        <v>0</v>
      </c>
      <c r="CM110" s="68">
        <v>0</v>
      </c>
      <c r="CN110" s="68">
        <v>0</v>
      </c>
      <c r="CO110" s="68">
        <v>0</v>
      </c>
      <c r="CP110" s="68">
        <v>0</v>
      </c>
      <c r="CQ110" s="68">
        <v>0</v>
      </c>
      <c r="CR110" s="69"/>
      <c r="CS110" s="69"/>
      <c r="CT110" s="69"/>
      <c r="CU110" s="69"/>
      <c r="CV110" s="69"/>
      <c r="CW110" s="69"/>
      <c r="CX110" s="69"/>
      <c r="CY110" s="69"/>
      <c r="CZ110" s="69"/>
      <c r="DA110" s="69"/>
      <c r="DB110" s="69"/>
      <c r="DC110" s="69"/>
    </row>
    <row r="111" spans="1:110" s="71" customFormat="1" ht="76.5" x14ac:dyDescent="0.25">
      <c r="A111" s="56">
        <v>101</v>
      </c>
      <c r="B111" s="94" t="s">
        <v>174</v>
      </c>
      <c r="C111" s="94" t="s">
        <v>176</v>
      </c>
      <c r="D111" s="94"/>
      <c r="E111" s="94"/>
      <c r="F111" s="94" t="s">
        <v>135</v>
      </c>
      <c r="G111" s="96">
        <v>42688</v>
      </c>
      <c r="H111" s="96">
        <v>42736</v>
      </c>
      <c r="I111" s="97" t="s">
        <v>74</v>
      </c>
      <c r="J111" s="96" t="s">
        <v>75</v>
      </c>
      <c r="K111" s="94" t="s">
        <v>93</v>
      </c>
      <c r="L111" s="94" t="s">
        <v>77</v>
      </c>
      <c r="M111" s="94" t="s">
        <v>78</v>
      </c>
      <c r="N111" s="97" t="s">
        <v>79</v>
      </c>
      <c r="O111" s="94" t="s">
        <v>93</v>
      </c>
      <c r="P111" s="98">
        <v>3.0000000000000001E-3</v>
      </c>
      <c r="Q111" s="99" t="s">
        <v>242</v>
      </c>
      <c r="R111" s="99" t="s">
        <v>208</v>
      </c>
      <c r="S111" s="100" t="s">
        <v>204</v>
      </c>
      <c r="T111" s="100" t="s">
        <v>204</v>
      </c>
      <c r="U111" s="100" t="s">
        <v>204</v>
      </c>
      <c r="V111" s="100"/>
      <c r="W111" s="100"/>
      <c r="X111" s="100"/>
      <c r="Y111" s="100"/>
      <c r="Z111" s="100"/>
      <c r="AA111" s="101" t="s">
        <v>204</v>
      </c>
      <c r="AB111" s="102" t="s">
        <v>81</v>
      </c>
      <c r="AC111" s="103" t="s">
        <v>200</v>
      </c>
      <c r="AD111" s="94" t="s">
        <v>82</v>
      </c>
      <c r="AE111" s="101" t="s">
        <v>204</v>
      </c>
      <c r="AF111" s="86">
        <v>0</v>
      </c>
      <c r="AG111" s="67">
        <v>0</v>
      </c>
      <c r="AH111" s="67">
        <v>0</v>
      </c>
      <c r="AI111" s="67">
        <v>0</v>
      </c>
      <c r="AJ111" s="67">
        <v>0</v>
      </c>
      <c r="AK111" s="67">
        <v>0</v>
      </c>
      <c r="AL111" s="67">
        <v>0</v>
      </c>
      <c r="AM111" s="67">
        <v>0</v>
      </c>
      <c r="AN111" s="67">
        <v>0</v>
      </c>
      <c r="AO111" s="67">
        <v>0</v>
      </c>
      <c r="AP111" s="67">
        <v>0</v>
      </c>
      <c r="AQ111" s="67">
        <v>0</v>
      </c>
      <c r="AR111" s="67">
        <v>0</v>
      </c>
      <c r="AS111" s="67">
        <v>0</v>
      </c>
      <c r="AT111" s="67">
        <v>0</v>
      </c>
      <c r="AU111" s="67">
        <v>0</v>
      </c>
      <c r="AV111" s="67">
        <v>0</v>
      </c>
      <c r="AW111" s="67">
        <v>0</v>
      </c>
      <c r="AX111" s="67"/>
      <c r="AY111" s="67">
        <v>0</v>
      </c>
      <c r="AZ111" s="67">
        <v>0</v>
      </c>
      <c r="BA111" s="67">
        <v>0</v>
      </c>
      <c r="BB111" s="67">
        <v>0</v>
      </c>
      <c r="BC111" s="67">
        <v>0</v>
      </c>
      <c r="BD111" s="67">
        <v>0</v>
      </c>
      <c r="BE111" s="67">
        <v>0</v>
      </c>
      <c r="BF111" s="67">
        <v>0</v>
      </c>
      <c r="BG111" s="67">
        <v>0</v>
      </c>
      <c r="BH111" s="67">
        <v>0</v>
      </c>
      <c r="BI111" s="67">
        <v>0</v>
      </c>
      <c r="BJ111" s="67" t="s">
        <v>205</v>
      </c>
      <c r="BK111" s="67"/>
      <c r="BL111" s="68">
        <v>0</v>
      </c>
      <c r="BM111" s="68">
        <v>0</v>
      </c>
      <c r="BN111" s="68">
        <v>0</v>
      </c>
      <c r="BO111" s="68">
        <v>0</v>
      </c>
      <c r="BP111" s="68">
        <v>0</v>
      </c>
      <c r="BQ111" s="68">
        <v>0</v>
      </c>
      <c r="BR111" s="68">
        <v>0</v>
      </c>
      <c r="BS111" s="68">
        <v>0</v>
      </c>
      <c r="BT111" s="68">
        <v>0</v>
      </c>
      <c r="BU111" s="68">
        <v>0</v>
      </c>
      <c r="BV111" s="68">
        <v>0</v>
      </c>
      <c r="BW111" s="68">
        <v>0</v>
      </c>
      <c r="BX111" s="68">
        <v>0</v>
      </c>
      <c r="BY111" s="68">
        <v>0</v>
      </c>
      <c r="BZ111" s="68">
        <v>0</v>
      </c>
      <c r="CA111" s="68">
        <v>0</v>
      </c>
      <c r="CB111" s="68">
        <v>0</v>
      </c>
      <c r="CC111" s="68">
        <v>0</v>
      </c>
      <c r="CD111" s="68">
        <v>0</v>
      </c>
      <c r="CE111" s="68">
        <v>0</v>
      </c>
      <c r="CF111" s="68">
        <v>0</v>
      </c>
      <c r="CG111" s="68">
        <v>0</v>
      </c>
      <c r="CH111" s="68">
        <v>0</v>
      </c>
      <c r="CI111" s="68">
        <v>0</v>
      </c>
      <c r="CJ111" s="68">
        <v>0</v>
      </c>
      <c r="CK111" s="68">
        <v>0</v>
      </c>
      <c r="CL111" s="68">
        <v>0</v>
      </c>
      <c r="CM111" s="68">
        <v>0</v>
      </c>
      <c r="CN111" s="68">
        <v>0</v>
      </c>
      <c r="CO111" s="68">
        <v>0</v>
      </c>
      <c r="CP111" s="68">
        <v>0</v>
      </c>
      <c r="CQ111" s="68">
        <v>0</v>
      </c>
      <c r="CR111" s="69"/>
      <c r="CS111" s="69"/>
      <c r="CT111" s="69"/>
      <c r="CU111" s="69"/>
      <c r="CV111" s="69"/>
      <c r="CW111" s="69"/>
    </row>
    <row r="112" spans="1:110" s="71" customFormat="1" ht="76.5" x14ac:dyDescent="0.25">
      <c r="A112" s="56">
        <v>102</v>
      </c>
      <c r="B112" s="94" t="s">
        <v>174</v>
      </c>
      <c r="C112" s="94" t="s">
        <v>176</v>
      </c>
      <c r="D112" s="94"/>
      <c r="E112" s="94" t="s">
        <v>123</v>
      </c>
      <c r="F112" s="95" t="s">
        <v>140</v>
      </c>
      <c r="G112" s="96">
        <v>42688</v>
      </c>
      <c r="H112" s="96">
        <v>42736</v>
      </c>
      <c r="I112" s="97" t="s">
        <v>74</v>
      </c>
      <c r="J112" s="96" t="s">
        <v>75</v>
      </c>
      <c r="K112" s="94" t="s">
        <v>93</v>
      </c>
      <c r="L112" s="94" t="s">
        <v>106</v>
      </c>
      <c r="M112" s="94" t="s">
        <v>107</v>
      </c>
      <c r="N112" s="97" t="s">
        <v>79</v>
      </c>
      <c r="O112" s="94" t="s">
        <v>93</v>
      </c>
      <c r="P112" s="98">
        <v>3.0000000000000001E-3</v>
      </c>
      <c r="Q112" s="99" t="s">
        <v>242</v>
      </c>
      <c r="R112" s="99" t="s">
        <v>206</v>
      </c>
      <c r="S112" s="100" t="s">
        <v>204</v>
      </c>
      <c r="T112" s="100" t="s">
        <v>204</v>
      </c>
      <c r="U112" s="100" t="s">
        <v>204</v>
      </c>
      <c r="V112" s="100"/>
      <c r="W112" s="100"/>
      <c r="X112" s="100"/>
      <c r="Y112" s="100"/>
      <c r="Z112" s="100"/>
      <c r="AA112" s="101"/>
      <c r="AB112" s="102" t="s">
        <v>111</v>
      </c>
      <c r="AC112" s="103" t="s">
        <v>188</v>
      </c>
      <c r="AD112" s="94" t="s">
        <v>141</v>
      </c>
      <c r="AE112" s="101" t="s">
        <v>204</v>
      </c>
      <c r="AF112" s="86">
        <v>0</v>
      </c>
      <c r="AG112" s="67">
        <v>201</v>
      </c>
      <c r="AH112" s="104">
        <v>15</v>
      </c>
      <c r="AI112" s="104">
        <v>0</v>
      </c>
      <c r="AJ112" s="104">
        <v>0</v>
      </c>
      <c r="AK112" s="104">
        <v>0</v>
      </c>
      <c r="AL112" s="67">
        <v>0</v>
      </c>
      <c r="AM112" s="67">
        <v>0</v>
      </c>
      <c r="AN112" s="67">
        <v>0</v>
      </c>
      <c r="AO112" s="67">
        <v>0</v>
      </c>
      <c r="AP112" s="67">
        <v>1</v>
      </c>
      <c r="AQ112" s="67">
        <v>0</v>
      </c>
      <c r="AR112" s="67">
        <v>1</v>
      </c>
      <c r="AS112" s="104">
        <v>1</v>
      </c>
      <c r="AT112" s="104">
        <v>0</v>
      </c>
      <c r="AU112" s="104">
        <v>0</v>
      </c>
      <c r="AV112" s="104">
        <v>0</v>
      </c>
      <c r="AW112" s="67">
        <v>0</v>
      </c>
      <c r="AX112" s="67"/>
      <c r="AY112" s="67">
        <v>0</v>
      </c>
      <c r="AZ112" s="67">
        <v>0</v>
      </c>
      <c r="BA112" s="67">
        <v>0</v>
      </c>
      <c r="BB112" s="67">
        <v>0</v>
      </c>
      <c r="BC112" s="67">
        <v>0</v>
      </c>
      <c r="BD112" s="67">
        <v>0</v>
      </c>
      <c r="BE112" s="67">
        <v>0</v>
      </c>
      <c r="BF112" s="67">
        <v>0</v>
      </c>
      <c r="BG112" s="67">
        <v>0</v>
      </c>
      <c r="BH112" s="67">
        <v>0</v>
      </c>
      <c r="BI112" s="67">
        <v>0</v>
      </c>
      <c r="BJ112" s="67" t="s">
        <v>205</v>
      </c>
      <c r="BK112" s="67"/>
      <c r="BL112" s="68">
        <v>0</v>
      </c>
      <c r="BM112" s="68">
        <v>0</v>
      </c>
      <c r="BN112" s="68">
        <v>0</v>
      </c>
      <c r="BO112" s="68">
        <v>0</v>
      </c>
      <c r="BP112" s="68">
        <v>0</v>
      </c>
      <c r="BQ112" s="68">
        <v>0</v>
      </c>
      <c r="BR112" s="68">
        <v>0</v>
      </c>
      <c r="BS112" s="68">
        <v>0</v>
      </c>
      <c r="BT112" s="68">
        <v>0</v>
      </c>
      <c r="BU112" s="68">
        <v>0</v>
      </c>
      <c r="BV112" s="68">
        <v>0</v>
      </c>
      <c r="BW112" s="68">
        <v>0</v>
      </c>
      <c r="BX112" s="68">
        <v>0</v>
      </c>
      <c r="BY112" s="68">
        <v>0</v>
      </c>
      <c r="BZ112" s="68">
        <v>0</v>
      </c>
      <c r="CA112" s="68">
        <v>0</v>
      </c>
      <c r="CB112" s="68">
        <v>0</v>
      </c>
      <c r="CC112" s="68">
        <v>0</v>
      </c>
      <c r="CD112" s="68">
        <v>0</v>
      </c>
      <c r="CE112" s="68">
        <v>0</v>
      </c>
      <c r="CF112" s="68">
        <v>0</v>
      </c>
      <c r="CG112" s="68">
        <v>0</v>
      </c>
      <c r="CH112" s="68">
        <v>0</v>
      </c>
      <c r="CI112" s="68">
        <v>0</v>
      </c>
      <c r="CJ112" s="68">
        <v>0</v>
      </c>
      <c r="CK112" s="68">
        <v>0</v>
      </c>
      <c r="CL112" s="68">
        <v>0</v>
      </c>
      <c r="CM112" s="68">
        <v>0</v>
      </c>
      <c r="CN112" s="68">
        <v>0</v>
      </c>
      <c r="CO112" s="68">
        <v>0</v>
      </c>
      <c r="CP112" s="68">
        <v>0</v>
      </c>
      <c r="CQ112" s="68">
        <v>0</v>
      </c>
      <c r="CR112" s="69"/>
    </row>
    <row r="113" spans="1:103" s="71" customFormat="1" ht="76.5" x14ac:dyDescent="0.25">
      <c r="A113" s="56">
        <v>103</v>
      </c>
      <c r="B113" s="94" t="s">
        <v>174</v>
      </c>
      <c r="C113" s="94" t="s">
        <v>244</v>
      </c>
      <c r="D113" s="94"/>
      <c r="E113" s="94" t="s">
        <v>123</v>
      </c>
      <c r="F113" s="95" t="s">
        <v>104</v>
      </c>
      <c r="G113" s="96">
        <v>44162</v>
      </c>
      <c r="H113" s="96">
        <v>44197</v>
      </c>
      <c r="I113" s="97" t="s">
        <v>74</v>
      </c>
      <c r="J113" s="96" t="s">
        <v>75</v>
      </c>
      <c r="K113" s="94" t="s">
        <v>93</v>
      </c>
      <c r="L113" s="94" t="s">
        <v>106</v>
      </c>
      <c r="M113" s="94" t="s">
        <v>107</v>
      </c>
      <c r="N113" s="97" t="s">
        <v>79</v>
      </c>
      <c r="O113" s="94" t="s">
        <v>93</v>
      </c>
      <c r="P113" s="98">
        <v>1.4999999999999999E-2</v>
      </c>
      <c r="Q113" s="99" t="s">
        <v>242</v>
      </c>
      <c r="R113" s="99" t="s">
        <v>206</v>
      </c>
      <c r="S113" s="100" t="s">
        <v>204</v>
      </c>
      <c r="T113" s="100" t="s">
        <v>204</v>
      </c>
      <c r="U113" s="100" t="s">
        <v>204</v>
      </c>
      <c r="V113" s="100"/>
      <c r="W113" s="100"/>
      <c r="X113" s="100"/>
      <c r="Y113" s="100"/>
      <c r="Z113" s="100"/>
      <c r="AA113" s="101"/>
      <c r="AB113" s="102" t="s">
        <v>108</v>
      </c>
      <c r="AC113" s="103" t="s">
        <v>207</v>
      </c>
      <c r="AD113" s="94" t="s">
        <v>141</v>
      </c>
      <c r="AE113" s="101" t="s">
        <v>204</v>
      </c>
      <c r="AF113" s="86">
        <v>0</v>
      </c>
      <c r="AG113" s="67">
        <v>0</v>
      </c>
      <c r="AH113" s="67">
        <v>0</v>
      </c>
      <c r="AI113" s="67">
        <v>0</v>
      </c>
      <c r="AJ113" s="67">
        <v>0</v>
      </c>
      <c r="AK113" s="67">
        <v>0</v>
      </c>
      <c r="AL113" s="67">
        <v>0</v>
      </c>
      <c r="AM113" s="67">
        <v>0</v>
      </c>
      <c r="AN113" s="67">
        <v>0</v>
      </c>
      <c r="AO113" s="67">
        <v>0</v>
      </c>
      <c r="AP113" s="67">
        <v>0</v>
      </c>
      <c r="AQ113" s="67">
        <v>0</v>
      </c>
      <c r="AR113" s="67">
        <v>0</v>
      </c>
      <c r="AS113" s="67">
        <v>0</v>
      </c>
      <c r="AT113" s="67">
        <v>0</v>
      </c>
      <c r="AU113" s="67">
        <v>0</v>
      </c>
      <c r="AV113" s="67">
        <v>0</v>
      </c>
      <c r="AW113" s="67">
        <v>0</v>
      </c>
      <c r="AX113" s="67"/>
      <c r="AY113" s="67">
        <v>0</v>
      </c>
      <c r="AZ113" s="67">
        <v>0</v>
      </c>
      <c r="BA113" s="67">
        <v>0</v>
      </c>
      <c r="BB113" s="67">
        <v>0</v>
      </c>
      <c r="BC113" s="67">
        <v>0</v>
      </c>
      <c r="BD113" s="67">
        <v>0</v>
      </c>
      <c r="BE113" s="67">
        <v>0</v>
      </c>
      <c r="BF113" s="67">
        <v>0</v>
      </c>
      <c r="BG113" s="67">
        <v>0</v>
      </c>
      <c r="BH113" s="67">
        <v>0</v>
      </c>
      <c r="BI113" s="67">
        <v>0</v>
      </c>
      <c r="BJ113" s="67" t="s">
        <v>205</v>
      </c>
      <c r="BK113" s="67"/>
      <c r="BL113" s="68">
        <v>0</v>
      </c>
      <c r="BM113" s="68">
        <v>0</v>
      </c>
      <c r="BN113" s="68">
        <v>0</v>
      </c>
      <c r="BO113" s="68">
        <v>0</v>
      </c>
      <c r="BP113" s="68">
        <v>0</v>
      </c>
      <c r="BQ113" s="68">
        <v>0</v>
      </c>
      <c r="BR113" s="68">
        <v>0</v>
      </c>
      <c r="BS113" s="68">
        <v>0</v>
      </c>
      <c r="BT113" s="68">
        <v>0</v>
      </c>
      <c r="BU113" s="68">
        <v>0</v>
      </c>
      <c r="BV113" s="68">
        <v>0</v>
      </c>
      <c r="BW113" s="68">
        <v>0</v>
      </c>
      <c r="BX113" s="68">
        <v>0</v>
      </c>
      <c r="BY113" s="68">
        <v>0</v>
      </c>
      <c r="BZ113" s="68">
        <v>0</v>
      </c>
      <c r="CA113" s="68">
        <v>0</v>
      </c>
      <c r="CB113" s="68">
        <v>0</v>
      </c>
      <c r="CC113" s="68">
        <v>0</v>
      </c>
      <c r="CD113" s="68">
        <v>0</v>
      </c>
      <c r="CE113" s="68">
        <v>0</v>
      </c>
      <c r="CF113" s="68">
        <v>0</v>
      </c>
      <c r="CG113" s="68">
        <v>0</v>
      </c>
      <c r="CH113" s="68">
        <v>0</v>
      </c>
      <c r="CI113" s="68">
        <v>0</v>
      </c>
      <c r="CJ113" s="68">
        <v>0</v>
      </c>
      <c r="CK113" s="68">
        <v>0</v>
      </c>
      <c r="CL113" s="68">
        <v>0</v>
      </c>
      <c r="CM113" s="68">
        <v>0</v>
      </c>
      <c r="CN113" s="68">
        <v>0</v>
      </c>
      <c r="CO113" s="68">
        <v>0</v>
      </c>
      <c r="CP113" s="68">
        <v>0</v>
      </c>
      <c r="CQ113" s="68">
        <v>0</v>
      </c>
      <c r="CR113" s="69"/>
    </row>
    <row r="114" spans="1:103" s="71" customFormat="1" ht="76.5" x14ac:dyDescent="0.25">
      <c r="A114" s="56">
        <v>104</v>
      </c>
      <c r="B114" s="94" t="s">
        <v>174</v>
      </c>
      <c r="C114" s="94" t="s">
        <v>244</v>
      </c>
      <c r="D114" s="94"/>
      <c r="E114" s="94" t="s">
        <v>123</v>
      </c>
      <c r="F114" s="95" t="s">
        <v>140</v>
      </c>
      <c r="G114" s="96">
        <v>44162</v>
      </c>
      <c r="H114" s="96">
        <v>44197</v>
      </c>
      <c r="I114" s="97" t="s">
        <v>74</v>
      </c>
      <c r="J114" s="96" t="s">
        <v>75</v>
      </c>
      <c r="K114" s="94" t="s">
        <v>93</v>
      </c>
      <c r="L114" s="94" t="s">
        <v>106</v>
      </c>
      <c r="M114" s="94" t="s">
        <v>107</v>
      </c>
      <c r="N114" s="97" t="s">
        <v>79</v>
      </c>
      <c r="O114" s="94" t="s">
        <v>93</v>
      </c>
      <c r="P114" s="98">
        <v>3.0000000000000001E-3</v>
      </c>
      <c r="Q114" s="99" t="s">
        <v>242</v>
      </c>
      <c r="R114" s="99" t="s">
        <v>206</v>
      </c>
      <c r="S114" s="100" t="s">
        <v>204</v>
      </c>
      <c r="T114" s="100" t="s">
        <v>204</v>
      </c>
      <c r="U114" s="100" t="s">
        <v>204</v>
      </c>
      <c r="V114" s="100"/>
      <c r="W114" s="100"/>
      <c r="X114" s="100"/>
      <c r="Y114" s="100"/>
      <c r="Z114" s="100"/>
      <c r="AA114" s="101"/>
      <c r="AB114" s="102" t="s">
        <v>111</v>
      </c>
      <c r="AC114" s="103" t="s">
        <v>188</v>
      </c>
      <c r="AD114" s="94" t="s">
        <v>141</v>
      </c>
      <c r="AE114" s="101" t="s">
        <v>204</v>
      </c>
      <c r="AF114" s="86">
        <v>0</v>
      </c>
      <c r="AG114" s="67">
        <v>0</v>
      </c>
      <c r="AH114" s="67">
        <v>0</v>
      </c>
      <c r="AI114" s="67">
        <v>0</v>
      </c>
      <c r="AJ114" s="67">
        <v>0</v>
      </c>
      <c r="AK114" s="67">
        <v>0</v>
      </c>
      <c r="AL114" s="67">
        <v>9</v>
      </c>
      <c r="AM114" s="67">
        <v>11</v>
      </c>
      <c r="AN114" s="67">
        <v>0</v>
      </c>
      <c r="AO114" s="67">
        <v>0</v>
      </c>
      <c r="AP114" s="67">
        <v>0</v>
      </c>
      <c r="AQ114" s="67">
        <v>0</v>
      </c>
      <c r="AR114" s="67">
        <v>0</v>
      </c>
      <c r="AS114" s="67">
        <v>0</v>
      </c>
      <c r="AT114" s="67">
        <v>0</v>
      </c>
      <c r="AU114" s="67">
        <v>0</v>
      </c>
      <c r="AV114" s="67">
        <v>0</v>
      </c>
      <c r="AW114" s="67">
        <v>3</v>
      </c>
      <c r="AX114" s="67">
        <v>3</v>
      </c>
      <c r="AY114" s="67">
        <v>0</v>
      </c>
      <c r="AZ114" s="67">
        <v>0</v>
      </c>
      <c r="BA114" s="67">
        <v>0</v>
      </c>
      <c r="BB114" s="67">
        <v>0</v>
      </c>
      <c r="BC114" s="67">
        <v>0</v>
      </c>
      <c r="BD114" s="67">
        <v>0</v>
      </c>
      <c r="BE114" s="67">
        <v>0</v>
      </c>
      <c r="BF114" s="67">
        <v>0</v>
      </c>
      <c r="BG114" s="67">
        <v>0</v>
      </c>
      <c r="BH114" s="67">
        <v>0</v>
      </c>
      <c r="BI114" s="67">
        <v>0</v>
      </c>
      <c r="BJ114" s="67" t="s">
        <v>205</v>
      </c>
      <c r="BK114" s="67"/>
      <c r="BL114" s="68">
        <v>0</v>
      </c>
      <c r="BM114" s="68">
        <v>0</v>
      </c>
      <c r="BN114" s="68">
        <v>0</v>
      </c>
      <c r="BO114" s="68">
        <v>0</v>
      </c>
      <c r="BP114" s="68">
        <v>0</v>
      </c>
      <c r="BQ114" s="68">
        <v>0</v>
      </c>
      <c r="BR114" s="68">
        <v>0</v>
      </c>
      <c r="BS114" s="68">
        <v>0</v>
      </c>
      <c r="BT114" s="68">
        <v>0</v>
      </c>
      <c r="BU114" s="68">
        <v>0</v>
      </c>
      <c r="BV114" s="68">
        <v>0</v>
      </c>
      <c r="BW114" s="68">
        <v>0</v>
      </c>
      <c r="BX114" s="68">
        <v>0</v>
      </c>
      <c r="BY114" s="68">
        <v>0</v>
      </c>
      <c r="BZ114" s="68">
        <v>0</v>
      </c>
      <c r="CA114" s="68">
        <v>0</v>
      </c>
      <c r="CB114" s="68">
        <v>0</v>
      </c>
      <c r="CC114" s="68">
        <v>0</v>
      </c>
      <c r="CD114" s="68">
        <v>0</v>
      </c>
      <c r="CE114" s="68">
        <v>0</v>
      </c>
      <c r="CF114" s="68">
        <v>0</v>
      </c>
      <c r="CG114" s="68">
        <v>0</v>
      </c>
      <c r="CH114" s="68">
        <v>0</v>
      </c>
      <c r="CI114" s="68">
        <v>0</v>
      </c>
      <c r="CJ114" s="68">
        <v>0</v>
      </c>
      <c r="CK114" s="68">
        <v>0</v>
      </c>
      <c r="CL114" s="68">
        <v>0</v>
      </c>
      <c r="CM114" s="68">
        <v>0</v>
      </c>
      <c r="CN114" s="68">
        <v>0</v>
      </c>
      <c r="CO114" s="68">
        <v>0</v>
      </c>
      <c r="CP114" s="68">
        <v>0</v>
      </c>
      <c r="CQ114" s="68">
        <v>0</v>
      </c>
      <c r="CR114" s="69"/>
    </row>
    <row r="115" spans="1:103" s="71" customFormat="1" ht="76.5" x14ac:dyDescent="0.25">
      <c r="A115" s="56">
        <v>105</v>
      </c>
      <c r="B115" s="94" t="s">
        <v>174</v>
      </c>
      <c r="C115" s="94" t="s">
        <v>244</v>
      </c>
      <c r="D115" s="94"/>
      <c r="E115" s="94"/>
      <c r="F115" s="94" t="s">
        <v>135</v>
      </c>
      <c r="G115" s="96">
        <v>44162</v>
      </c>
      <c r="H115" s="96">
        <v>44197</v>
      </c>
      <c r="I115" s="97" t="s">
        <v>74</v>
      </c>
      <c r="J115" s="96" t="s">
        <v>75</v>
      </c>
      <c r="K115" s="94" t="s">
        <v>93</v>
      </c>
      <c r="L115" s="94" t="s">
        <v>77</v>
      </c>
      <c r="M115" s="94" t="s">
        <v>78</v>
      </c>
      <c r="N115" s="97" t="s">
        <v>79</v>
      </c>
      <c r="O115" s="94" t="s">
        <v>93</v>
      </c>
      <c r="P115" s="98">
        <v>3.0000000000000001E-3</v>
      </c>
      <c r="Q115" s="99" t="s">
        <v>242</v>
      </c>
      <c r="R115" s="99" t="s">
        <v>208</v>
      </c>
      <c r="S115" s="100" t="s">
        <v>204</v>
      </c>
      <c r="T115" s="100" t="s">
        <v>204</v>
      </c>
      <c r="U115" s="100" t="s">
        <v>204</v>
      </c>
      <c r="V115" s="100"/>
      <c r="W115" s="100"/>
      <c r="X115" s="100"/>
      <c r="Y115" s="100"/>
      <c r="Z115" s="100"/>
      <c r="AA115" s="101" t="s">
        <v>204</v>
      </c>
      <c r="AB115" s="102" t="s">
        <v>81</v>
      </c>
      <c r="AC115" s="103" t="s">
        <v>200</v>
      </c>
      <c r="AD115" s="94" t="s">
        <v>82</v>
      </c>
      <c r="AE115" s="101" t="s">
        <v>204</v>
      </c>
      <c r="AF115" s="86">
        <v>0</v>
      </c>
      <c r="AG115" s="67">
        <v>0</v>
      </c>
      <c r="AH115" s="67">
        <v>0</v>
      </c>
      <c r="AI115" s="67">
        <v>0</v>
      </c>
      <c r="AJ115" s="67">
        <v>0.57999999999999996</v>
      </c>
      <c r="AK115" s="67">
        <v>1.58</v>
      </c>
      <c r="AL115" s="67">
        <f>3222/1000</f>
        <v>3.222</v>
      </c>
      <c r="AM115" s="67">
        <v>0</v>
      </c>
      <c r="AN115" s="67">
        <v>0</v>
      </c>
      <c r="AO115" s="67">
        <v>0</v>
      </c>
      <c r="AP115" s="67">
        <v>0</v>
      </c>
      <c r="AQ115" s="67">
        <v>0</v>
      </c>
      <c r="AR115" s="67">
        <v>0</v>
      </c>
      <c r="AS115" s="67">
        <v>0</v>
      </c>
      <c r="AT115" s="67">
        <v>0</v>
      </c>
      <c r="AU115" s="67">
        <v>4</v>
      </c>
      <c r="AV115" s="67">
        <v>6</v>
      </c>
      <c r="AW115" s="67">
        <v>7</v>
      </c>
      <c r="AX115" s="67"/>
      <c r="AY115" s="67">
        <v>0</v>
      </c>
      <c r="AZ115" s="67">
        <v>0</v>
      </c>
      <c r="BA115" s="67">
        <v>0</v>
      </c>
      <c r="BB115" s="67">
        <v>0</v>
      </c>
      <c r="BC115" s="67">
        <v>0</v>
      </c>
      <c r="BD115" s="67">
        <v>0</v>
      </c>
      <c r="BE115" s="67">
        <v>0</v>
      </c>
      <c r="BF115" s="67">
        <v>0</v>
      </c>
      <c r="BG115" s="67">
        <v>0</v>
      </c>
      <c r="BH115" s="67">
        <v>0</v>
      </c>
      <c r="BI115" s="67">
        <v>0</v>
      </c>
      <c r="BJ115" s="67" t="s">
        <v>205</v>
      </c>
      <c r="BK115" s="67"/>
      <c r="BL115" s="68">
        <v>0</v>
      </c>
      <c r="BM115" s="68">
        <v>0</v>
      </c>
      <c r="BN115" s="68">
        <v>0</v>
      </c>
      <c r="BO115" s="68">
        <v>0</v>
      </c>
      <c r="BP115" s="68">
        <v>0</v>
      </c>
      <c r="BQ115" s="68">
        <v>0</v>
      </c>
      <c r="BR115" s="68">
        <v>0</v>
      </c>
      <c r="BS115" s="68">
        <v>0</v>
      </c>
      <c r="BT115" s="68">
        <v>0</v>
      </c>
      <c r="BU115" s="68">
        <v>0</v>
      </c>
      <c r="BV115" s="68">
        <v>0</v>
      </c>
      <c r="BW115" s="68">
        <v>0</v>
      </c>
      <c r="BX115" s="68">
        <v>0</v>
      </c>
      <c r="BY115" s="68">
        <v>0</v>
      </c>
      <c r="BZ115" s="68">
        <v>0</v>
      </c>
      <c r="CA115" s="68">
        <v>0</v>
      </c>
      <c r="CB115" s="68">
        <v>0</v>
      </c>
      <c r="CC115" s="68">
        <v>0</v>
      </c>
      <c r="CD115" s="68">
        <v>0</v>
      </c>
      <c r="CE115" s="68">
        <v>0</v>
      </c>
      <c r="CF115" s="68">
        <v>0</v>
      </c>
      <c r="CG115" s="68">
        <v>0</v>
      </c>
      <c r="CH115" s="68">
        <v>0</v>
      </c>
      <c r="CI115" s="68">
        <v>0</v>
      </c>
      <c r="CJ115" s="68">
        <v>0</v>
      </c>
      <c r="CK115" s="68">
        <v>0</v>
      </c>
      <c r="CL115" s="68">
        <v>0</v>
      </c>
      <c r="CM115" s="68">
        <v>0</v>
      </c>
      <c r="CN115" s="68">
        <v>0</v>
      </c>
      <c r="CO115" s="68">
        <v>0</v>
      </c>
      <c r="CP115" s="68">
        <v>0</v>
      </c>
      <c r="CQ115" s="68">
        <v>0</v>
      </c>
      <c r="CR115" s="69"/>
      <c r="CS115" s="69"/>
      <c r="CT115" s="69"/>
    </row>
    <row r="116" spans="1:103" s="71" customFormat="1" ht="76.5" x14ac:dyDescent="0.25">
      <c r="A116" s="56">
        <v>106</v>
      </c>
      <c r="B116" s="94" t="s">
        <v>174</v>
      </c>
      <c r="C116" s="94" t="s">
        <v>244</v>
      </c>
      <c r="D116" s="94"/>
      <c r="E116" s="94" t="s">
        <v>123</v>
      </c>
      <c r="F116" s="95" t="s">
        <v>140</v>
      </c>
      <c r="G116" s="96">
        <v>44162</v>
      </c>
      <c r="H116" s="96">
        <v>44197</v>
      </c>
      <c r="I116" s="97" t="s">
        <v>74</v>
      </c>
      <c r="J116" s="96" t="s">
        <v>75</v>
      </c>
      <c r="K116" s="94" t="s">
        <v>86</v>
      </c>
      <c r="L116" s="94" t="s">
        <v>106</v>
      </c>
      <c r="M116" s="94" t="s">
        <v>107</v>
      </c>
      <c r="N116" s="97" t="s">
        <v>79</v>
      </c>
      <c r="O116" s="94" t="s">
        <v>87</v>
      </c>
      <c r="P116" s="98">
        <v>1.4999999999999999E-2</v>
      </c>
      <c r="Q116" s="99" t="s">
        <v>242</v>
      </c>
      <c r="R116" s="99" t="s">
        <v>206</v>
      </c>
      <c r="S116" s="100" t="s">
        <v>204</v>
      </c>
      <c r="T116" s="100" t="s">
        <v>204</v>
      </c>
      <c r="U116" s="100" t="s">
        <v>204</v>
      </c>
      <c r="V116" s="100"/>
      <c r="W116" s="100"/>
      <c r="X116" s="100"/>
      <c r="Y116" s="100"/>
      <c r="Z116" s="100"/>
      <c r="AA116" s="101"/>
      <c r="AB116" s="102" t="s">
        <v>111</v>
      </c>
      <c r="AC116" s="103" t="s">
        <v>188</v>
      </c>
      <c r="AD116" s="94" t="s">
        <v>141</v>
      </c>
      <c r="AE116" s="101" t="s">
        <v>204</v>
      </c>
      <c r="AF116" s="86">
        <v>0</v>
      </c>
      <c r="AG116" s="67">
        <v>0</v>
      </c>
      <c r="AH116" s="67">
        <v>0</v>
      </c>
      <c r="AI116" s="67">
        <v>0</v>
      </c>
      <c r="AJ116" s="67">
        <v>6.5</v>
      </c>
      <c r="AK116" s="67">
        <v>0</v>
      </c>
      <c r="AL116" s="67">
        <v>0</v>
      </c>
      <c r="AM116" s="67">
        <v>0</v>
      </c>
      <c r="AN116" s="67">
        <v>0</v>
      </c>
      <c r="AO116" s="67">
        <v>0</v>
      </c>
      <c r="AP116" s="67">
        <v>0</v>
      </c>
      <c r="AQ116" s="67">
        <v>0</v>
      </c>
      <c r="AR116" s="67">
        <v>0</v>
      </c>
      <c r="AS116" s="67">
        <v>0</v>
      </c>
      <c r="AT116" s="67">
        <v>0</v>
      </c>
      <c r="AU116" s="67">
        <v>2</v>
      </c>
      <c r="AV116" s="67">
        <v>0</v>
      </c>
      <c r="AW116" s="67">
        <v>0</v>
      </c>
      <c r="AX116" s="67"/>
      <c r="AY116" s="67">
        <v>0</v>
      </c>
      <c r="AZ116" s="67">
        <v>0</v>
      </c>
      <c r="BA116" s="67">
        <v>0</v>
      </c>
      <c r="BB116" s="67">
        <v>0</v>
      </c>
      <c r="BC116" s="67">
        <v>0</v>
      </c>
      <c r="BD116" s="67">
        <v>0</v>
      </c>
      <c r="BE116" s="67">
        <v>0</v>
      </c>
      <c r="BF116" s="67">
        <v>0</v>
      </c>
      <c r="BG116" s="67">
        <v>0</v>
      </c>
      <c r="BH116" s="67">
        <v>0</v>
      </c>
      <c r="BI116" s="67">
        <v>0</v>
      </c>
      <c r="BJ116" s="67" t="s">
        <v>205</v>
      </c>
      <c r="BK116" s="67"/>
      <c r="BL116" s="68">
        <v>0</v>
      </c>
      <c r="BM116" s="68">
        <v>0</v>
      </c>
      <c r="BN116" s="68">
        <v>0</v>
      </c>
      <c r="BO116" s="68">
        <v>0</v>
      </c>
      <c r="BP116" s="68">
        <v>0</v>
      </c>
      <c r="BQ116" s="68">
        <v>0</v>
      </c>
      <c r="BR116" s="68">
        <v>0</v>
      </c>
      <c r="BS116" s="68">
        <v>0</v>
      </c>
      <c r="BT116" s="68">
        <v>0</v>
      </c>
      <c r="BU116" s="68">
        <v>0</v>
      </c>
      <c r="BV116" s="68">
        <v>0</v>
      </c>
      <c r="BW116" s="68">
        <v>0</v>
      </c>
      <c r="BX116" s="68">
        <v>0</v>
      </c>
      <c r="BY116" s="68">
        <v>0</v>
      </c>
      <c r="BZ116" s="68">
        <v>0</v>
      </c>
      <c r="CA116" s="68">
        <v>0</v>
      </c>
      <c r="CB116" s="68">
        <v>0</v>
      </c>
      <c r="CC116" s="68">
        <v>0</v>
      </c>
      <c r="CD116" s="68">
        <v>0</v>
      </c>
      <c r="CE116" s="68">
        <v>0</v>
      </c>
      <c r="CF116" s="68">
        <v>0</v>
      </c>
      <c r="CG116" s="68">
        <v>0</v>
      </c>
      <c r="CH116" s="68">
        <v>0</v>
      </c>
      <c r="CI116" s="68">
        <v>0</v>
      </c>
      <c r="CJ116" s="68">
        <v>0</v>
      </c>
      <c r="CK116" s="68">
        <v>0</v>
      </c>
      <c r="CL116" s="68">
        <v>0</v>
      </c>
      <c r="CM116" s="68">
        <v>0</v>
      </c>
      <c r="CN116" s="68">
        <v>0</v>
      </c>
      <c r="CO116" s="68">
        <v>0</v>
      </c>
      <c r="CP116" s="68">
        <v>0</v>
      </c>
      <c r="CQ116" s="68">
        <v>0</v>
      </c>
      <c r="CR116" s="69"/>
    </row>
    <row r="117" spans="1:103" s="71" customFormat="1" ht="72" x14ac:dyDescent="0.25">
      <c r="A117" s="56">
        <v>107</v>
      </c>
      <c r="B117" s="77" t="s">
        <v>177</v>
      </c>
      <c r="C117" s="77" t="s">
        <v>178</v>
      </c>
      <c r="D117" s="93" t="s">
        <v>72</v>
      </c>
      <c r="E117" s="77" t="s">
        <v>158</v>
      </c>
      <c r="F117" s="77" t="s">
        <v>104</v>
      </c>
      <c r="G117" s="78">
        <v>40493</v>
      </c>
      <c r="H117" s="78">
        <v>40544</v>
      </c>
      <c r="I117" s="79" t="s">
        <v>74</v>
      </c>
      <c r="J117" s="78" t="s">
        <v>75</v>
      </c>
      <c r="K117" s="77" t="s">
        <v>93</v>
      </c>
      <c r="L117" s="77" t="s">
        <v>106</v>
      </c>
      <c r="M117" s="77" t="s">
        <v>107</v>
      </c>
      <c r="N117" s="79" t="s">
        <v>79</v>
      </c>
      <c r="O117" s="77" t="s">
        <v>93</v>
      </c>
      <c r="P117" s="80">
        <v>3.0000000000000001E-3</v>
      </c>
      <c r="Q117" s="81" t="s">
        <v>245</v>
      </c>
      <c r="R117" s="81" t="s">
        <v>206</v>
      </c>
      <c r="S117" s="82" t="s">
        <v>204</v>
      </c>
      <c r="T117" s="82" t="s">
        <v>204</v>
      </c>
      <c r="U117" s="82" t="s">
        <v>204</v>
      </c>
      <c r="V117" s="82"/>
      <c r="W117" s="82"/>
      <c r="X117" s="82"/>
      <c r="Y117" s="82"/>
      <c r="Z117" s="82"/>
      <c r="AA117" s="83"/>
      <c r="AB117" s="84" t="s">
        <v>108</v>
      </c>
      <c r="AC117" s="85" t="s">
        <v>207</v>
      </c>
      <c r="AD117" s="77" t="s">
        <v>141</v>
      </c>
      <c r="AE117" s="83" t="s">
        <v>204</v>
      </c>
      <c r="AF117" s="86">
        <v>0</v>
      </c>
      <c r="AG117" s="67">
        <v>0</v>
      </c>
      <c r="AH117" s="67">
        <v>0</v>
      </c>
      <c r="AI117" s="67">
        <v>0</v>
      </c>
      <c r="AJ117" s="67">
        <v>0</v>
      </c>
      <c r="AK117" s="67">
        <v>0</v>
      </c>
      <c r="AL117" s="67">
        <v>0</v>
      </c>
      <c r="AM117" s="67">
        <v>0</v>
      </c>
      <c r="AN117" s="67">
        <v>0</v>
      </c>
      <c r="AO117" s="67">
        <v>0</v>
      </c>
      <c r="AP117" s="67">
        <v>0</v>
      </c>
      <c r="AQ117" s="67">
        <v>0</v>
      </c>
      <c r="AR117" s="67">
        <v>0</v>
      </c>
      <c r="AS117" s="67">
        <v>0</v>
      </c>
      <c r="AT117" s="67">
        <v>0</v>
      </c>
      <c r="AU117" s="67">
        <v>0</v>
      </c>
      <c r="AV117" s="67">
        <v>0</v>
      </c>
      <c r="AW117" s="67">
        <v>0</v>
      </c>
      <c r="AX117" s="67"/>
      <c r="AY117" s="67">
        <v>0</v>
      </c>
      <c r="AZ117" s="67">
        <v>0</v>
      </c>
      <c r="BA117" s="67">
        <v>0</v>
      </c>
      <c r="BB117" s="67">
        <v>0</v>
      </c>
      <c r="BC117" s="67">
        <v>0</v>
      </c>
      <c r="BD117" s="67">
        <v>0</v>
      </c>
      <c r="BE117" s="67">
        <v>0</v>
      </c>
      <c r="BF117" s="67">
        <v>0</v>
      </c>
      <c r="BG117" s="67">
        <v>0</v>
      </c>
      <c r="BH117" s="67">
        <v>0</v>
      </c>
      <c r="BI117" s="67">
        <v>0</v>
      </c>
      <c r="BJ117" s="67"/>
      <c r="BK117" s="67"/>
      <c r="BL117" s="68">
        <v>0</v>
      </c>
      <c r="BM117" s="68">
        <v>0</v>
      </c>
      <c r="BN117" s="68">
        <v>0</v>
      </c>
      <c r="BO117" s="68">
        <v>0</v>
      </c>
      <c r="BP117" s="68">
        <v>0</v>
      </c>
      <c r="BQ117" s="68">
        <v>0</v>
      </c>
      <c r="BR117" s="68">
        <v>0</v>
      </c>
      <c r="BS117" s="68">
        <v>0</v>
      </c>
      <c r="BT117" s="68">
        <v>0</v>
      </c>
      <c r="BU117" s="68">
        <v>0</v>
      </c>
      <c r="BV117" s="68">
        <v>0</v>
      </c>
      <c r="BW117" s="68">
        <v>0</v>
      </c>
      <c r="BX117" s="68">
        <v>0</v>
      </c>
      <c r="BY117" s="68">
        <v>0</v>
      </c>
      <c r="BZ117" s="68">
        <v>0</v>
      </c>
      <c r="CA117" s="68">
        <v>0</v>
      </c>
      <c r="CB117" s="68">
        <v>0</v>
      </c>
      <c r="CC117" s="68">
        <v>0</v>
      </c>
      <c r="CD117" s="68">
        <v>0</v>
      </c>
      <c r="CE117" s="68">
        <v>0</v>
      </c>
      <c r="CF117" s="68">
        <v>0</v>
      </c>
      <c r="CG117" s="68">
        <v>0</v>
      </c>
      <c r="CH117" s="68">
        <v>0</v>
      </c>
      <c r="CI117" s="68">
        <v>0</v>
      </c>
      <c r="CJ117" s="68">
        <v>0</v>
      </c>
      <c r="CK117" s="68">
        <v>0</v>
      </c>
      <c r="CL117" s="68">
        <v>0</v>
      </c>
      <c r="CM117" s="68">
        <v>0</v>
      </c>
      <c r="CN117" s="68">
        <v>0</v>
      </c>
      <c r="CO117" s="68">
        <v>0</v>
      </c>
      <c r="CP117" s="68">
        <v>0</v>
      </c>
      <c r="CQ117" s="68">
        <v>0</v>
      </c>
      <c r="CR117" s="69"/>
    </row>
    <row r="118" spans="1:103" s="71" customFormat="1" ht="96" x14ac:dyDescent="0.25">
      <c r="A118" s="56">
        <v>108</v>
      </c>
      <c r="B118" s="77" t="s">
        <v>177</v>
      </c>
      <c r="C118" s="77" t="s">
        <v>178</v>
      </c>
      <c r="D118" s="77" t="s">
        <v>72</v>
      </c>
      <c r="E118" s="77" t="s">
        <v>246</v>
      </c>
      <c r="F118" s="77" t="s">
        <v>124</v>
      </c>
      <c r="G118" s="78">
        <v>40493</v>
      </c>
      <c r="H118" s="78">
        <v>40544</v>
      </c>
      <c r="I118" s="79" t="s">
        <v>74</v>
      </c>
      <c r="J118" s="78" t="s">
        <v>75</v>
      </c>
      <c r="K118" s="77" t="s">
        <v>93</v>
      </c>
      <c r="L118" s="77" t="s">
        <v>106</v>
      </c>
      <c r="M118" s="77" t="s">
        <v>107</v>
      </c>
      <c r="N118" s="79" t="s">
        <v>79</v>
      </c>
      <c r="O118" s="77" t="s">
        <v>93</v>
      </c>
      <c r="P118" s="80">
        <v>1.4999999999999999E-2</v>
      </c>
      <c r="Q118" s="81" t="s">
        <v>245</v>
      </c>
      <c r="R118" s="81" t="s">
        <v>206</v>
      </c>
      <c r="S118" s="82" t="s">
        <v>204</v>
      </c>
      <c r="T118" s="82" t="s">
        <v>204</v>
      </c>
      <c r="U118" s="82" t="s">
        <v>204</v>
      </c>
      <c r="V118" s="82"/>
      <c r="W118" s="82"/>
      <c r="X118" s="82"/>
      <c r="Y118" s="82"/>
      <c r="Z118" s="82"/>
      <c r="AA118" s="83"/>
      <c r="AB118" s="84" t="s">
        <v>111</v>
      </c>
      <c r="AC118" s="85" t="s">
        <v>188</v>
      </c>
      <c r="AD118" s="77" t="s">
        <v>141</v>
      </c>
      <c r="AE118" s="83" t="s">
        <v>204</v>
      </c>
      <c r="AF118" s="86">
        <v>0</v>
      </c>
      <c r="AG118" s="67">
        <v>0</v>
      </c>
      <c r="AH118" s="67">
        <v>0</v>
      </c>
      <c r="AI118" s="67">
        <v>0</v>
      </c>
      <c r="AJ118" s="67">
        <v>0</v>
      </c>
      <c r="AK118" s="67">
        <v>0</v>
      </c>
      <c r="AL118" s="67">
        <v>0</v>
      </c>
      <c r="AM118" s="67">
        <v>0</v>
      </c>
      <c r="AN118" s="67">
        <v>0</v>
      </c>
      <c r="AO118" s="67">
        <v>0</v>
      </c>
      <c r="AP118" s="67">
        <v>0</v>
      </c>
      <c r="AQ118" s="67">
        <v>0</v>
      </c>
      <c r="AR118" s="67">
        <v>0</v>
      </c>
      <c r="AS118" s="67">
        <v>0</v>
      </c>
      <c r="AT118" s="67">
        <v>0</v>
      </c>
      <c r="AU118" s="67">
        <v>0</v>
      </c>
      <c r="AV118" s="67">
        <v>0</v>
      </c>
      <c r="AW118" s="67">
        <v>0</v>
      </c>
      <c r="AX118" s="67"/>
      <c r="AY118" s="67">
        <v>0</v>
      </c>
      <c r="AZ118" s="67">
        <v>0</v>
      </c>
      <c r="BA118" s="67">
        <v>0</v>
      </c>
      <c r="BB118" s="67">
        <v>0</v>
      </c>
      <c r="BC118" s="67">
        <v>0</v>
      </c>
      <c r="BD118" s="67">
        <v>0</v>
      </c>
      <c r="BE118" s="67">
        <v>0</v>
      </c>
      <c r="BF118" s="67">
        <v>0</v>
      </c>
      <c r="BG118" s="67">
        <v>0</v>
      </c>
      <c r="BH118" s="67">
        <v>0</v>
      </c>
      <c r="BI118" s="67">
        <v>0</v>
      </c>
      <c r="BJ118" s="67"/>
      <c r="BK118" s="67"/>
      <c r="BL118" s="68">
        <v>0</v>
      </c>
      <c r="BM118" s="68">
        <v>0</v>
      </c>
      <c r="BN118" s="68">
        <v>0</v>
      </c>
      <c r="BO118" s="68">
        <v>0</v>
      </c>
      <c r="BP118" s="68">
        <v>0</v>
      </c>
      <c r="BQ118" s="68">
        <v>0</v>
      </c>
      <c r="BR118" s="68">
        <v>0</v>
      </c>
      <c r="BS118" s="68">
        <v>0</v>
      </c>
      <c r="BT118" s="68">
        <v>0</v>
      </c>
      <c r="BU118" s="68">
        <v>0</v>
      </c>
      <c r="BV118" s="68">
        <v>0</v>
      </c>
      <c r="BW118" s="68">
        <v>0</v>
      </c>
      <c r="BX118" s="68">
        <v>0</v>
      </c>
      <c r="BY118" s="68">
        <v>0</v>
      </c>
      <c r="BZ118" s="68">
        <v>0</v>
      </c>
      <c r="CA118" s="68">
        <v>0</v>
      </c>
      <c r="CB118" s="68">
        <v>0</v>
      </c>
      <c r="CC118" s="68">
        <v>0</v>
      </c>
      <c r="CD118" s="68">
        <v>0</v>
      </c>
      <c r="CE118" s="68">
        <v>0</v>
      </c>
      <c r="CF118" s="68">
        <v>0</v>
      </c>
      <c r="CG118" s="68">
        <v>0</v>
      </c>
      <c r="CH118" s="68">
        <v>0</v>
      </c>
      <c r="CI118" s="68">
        <v>0</v>
      </c>
      <c r="CJ118" s="68">
        <v>0</v>
      </c>
      <c r="CK118" s="68">
        <v>0</v>
      </c>
      <c r="CL118" s="68">
        <v>0</v>
      </c>
      <c r="CM118" s="68">
        <v>0</v>
      </c>
      <c r="CN118" s="68">
        <v>0</v>
      </c>
      <c r="CO118" s="68">
        <v>0</v>
      </c>
      <c r="CP118" s="68">
        <v>0</v>
      </c>
      <c r="CQ118" s="68">
        <v>0</v>
      </c>
      <c r="CR118" s="69"/>
    </row>
    <row r="119" spans="1:103" s="71" customFormat="1" ht="72" x14ac:dyDescent="0.25">
      <c r="A119" s="56">
        <v>109</v>
      </c>
      <c r="B119" s="77" t="s">
        <v>177</v>
      </c>
      <c r="C119" s="77" t="s">
        <v>179</v>
      </c>
      <c r="D119" s="77" t="s">
        <v>72</v>
      </c>
      <c r="E119" s="77" t="s">
        <v>180</v>
      </c>
      <c r="F119" s="77" t="s">
        <v>140</v>
      </c>
      <c r="G119" s="78">
        <v>42605</v>
      </c>
      <c r="H119" s="78">
        <v>42736</v>
      </c>
      <c r="I119" s="79" t="s">
        <v>74</v>
      </c>
      <c r="J119" s="78" t="s">
        <v>75</v>
      </c>
      <c r="K119" s="77" t="s">
        <v>93</v>
      </c>
      <c r="L119" s="77" t="s">
        <v>106</v>
      </c>
      <c r="M119" s="77" t="s">
        <v>107</v>
      </c>
      <c r="N119" s="79" t="s">
        <v>79</v>
      </c>
      <c r="O119" s="77" t="s">
        <v>93</v>
      </c>
      <c r="P119" s="80">
        <v>3.0000000000000001E-3</v>
      </c>
      <c r="Q119" s="81" t="s">
        <v>245</v>
      </c>
      <c r="R119" s="81" t="s">
        <v>206</v>
      </c>
      <c r="S119" s="82" t="s">
        <v>204</v>
      </c>
      <c r="T119" s="82" t="s">
        <v>204</v>
      </c>
      <c r="U119" s="82" t="s">
        <v>204</v>
      </c>
      <c r="V119" s="82"/>
      <c r="W119" s="82"/>
      <c r="X119" s="82"/>
      <c r="Y119" s="82"/>
      <c r="Z119" s="82"/>
      <c r="AA119" s="83"/>
      <c r="AB119" s="84" t="s">
        <v>111</v>
      </c>
      <c r="AC119" s="85" t="s">
        <v>188</v>
      </c>
      <c r="AD119" s="77" t="s">
        <v>141</v>
      </c>
      <c r="AE119" s="83" t="s">
        <v>204</v>
      </c>
      <c r="AF119" s="86">
        <v>0</v>
      </c>
      <c r="AG119" s="67">
        <v>608</v>
      </c>
      <c r="AH119" s="67">
        <v>76</v>
      </c>
      <c r="AI119" s="67">
        <v>76</v>
      </c>
      <c r="AJ119" s="67">
        <v>0</v>
      </c>
      <c r="AK119" s="67">
        <v>0</v>
      </c>
      <c r="AL119" s="67">
        <v>0</v>
      </c>
      <c r="AM119" s="67">
        <v>0</v>
      </c>
      <c r="AN119" s="67">
        <v>0</v>
      </c>
      <c r="AO119" s="67">
        <v>0</v>
      </c>
      <c r="AP119" s="67">
        <v>1</v>
      </c>
      <c r="AQ119" s="67">
        <v>0</v>
      </c>
      <c r="AR119" s="67">
        <v>1</v>
      </c>
      <c r="AS119" s="67">
        <v>1</v>
      </c>
      <c r="AT119" s="67">
        <v>1</v>
      </c>
      <c r="AU119" s="67">
        <v>0</v>
      </c>
      <c r="AV119" s="67">
        <v>0</v>
      </c>
      <c r="AW119" s="67">
        <v>0</v>
      </c>
      <c r="AX119" s="67"/>
      <c r="AY119" s="67">
        <v>0</v>
      </c>
      <c r="AZ119" s="67">
        <v>0</v>
      </c>
      <c r="BA119" s="67">
        <v>0</v>
      </c>
      <c r="BB119" s="67">
        <v>0</v>
      </c>
      <c r="BC119" s="67">
        <v>0</v>
      </c>
      <c r="BD119" s="67">
        <v>0</v>
      </c>
      <c r="BE119" s="67">
        <v>0</v>
      </c>
      <c r="BF119" s="67">
        <v>0</v>
      </c>
      <c r="BG119" s="67">
        <v>0</v>
      </c>
      <c r="BH119" s="67">
        <v>0</v>
      </c>
      <c r="BI119" s="67">
        <v>0</v>
      </c>
      <c r="BJ119" s="67" t="s">
        <v>205</v>
      </c>
      <c r="BK119" s="67"/>
      <c r="BL119" s="68">
        <v>0</v>
      </c>
      <c r="BM119" s="68">
        <v>0</v>
      </c>
      <c r="BN119" s="68">
        <v>0</v>
      </c>
      <c r="BO119" s="68">
        <v>0</v>
      </c>
      <c r="BP119" s="68">
        <v>0</v>
      </c>
      <c r="BQ119" s="68">
        <v>0</v>
      </c>
      <c r="BR119" s="68">
        <v>0</v>
      </c>
      <c r="BS119" s="68">
        <v>0</v>
      </c>
      <c r="BT119" s="68">
        <v>0</v>
      </c>
      <c r="BU119" s="68">
        <v>0</v>
      </c>
      <c r="BV119" s="68">
        <v>0</v>
      </c>
      <c r="BW119" s="68">
        <v>0</v>
      </c>
      <c r="BX119" s="68">
        <v>0</v>
      </c>
      <c r="BY119" s="68">
        <v>0</v>
      </c>
      <c r="BZ119" s="68">
        <v>0</v>
      </c>
      <c r="CA119" s="68">
        <v>0</v>
      </c>
      <c r="CB119" s="68">
        <v>0</v>
      </c>
      <c r="CC119" s="68">
        <v>0</v>
      </c>
      <c r="CD119" s="68">
        <v>0</v>
      </c>
      <c r="CE119" s="68">
        <v>0</v>
      </c>
      <c r="CF119" s="68">
        <v>0</v>
      </c>
      <c r="CG119" s="68">
        <v>0</v>
      </c>
      <c r="CH119" s="68">
        <v>0</v>
      </c>
      <c r="CI119" s="68">
        <v>0</v>
      </c>
      <c r="CJ119" s="68">
        <v>0</v>
      </c>
      <c r="CK119" s="68">
        <v>0</v>
      </c>
      <c r="CL119" s="68">
        <v>0</v>
      </c>
      <c r="CM119" s="68">
        <v>0</v>
      </c>
      <c r="CN119" s="68">
        <v>0</v>
      </c>
      <c r="CO119" s="68">
        <v>0</v>
      </c>
      <c r="CP119" s="68">
        <v>0</v>
      </c>
      <c r="CQ119" s="68">
        <v>0</v>
      </c>
      <c r="CR119" s="69"/>
    </row>
    <row r="120" spans="1:103" s="71" customFormat="1" ht="72" x14ac:dyDescent="0.25">
      <c r="A120" s="56">
        <v>110</v>
      </c>
      <c r="B120" s="77" t="s">
        <v>177</v>
      </c>
      <c r="C120" s="77" t="s">
        <v>179</v>
      </c>
      <c r="D120" s="77" t="s">
        <v>72</v>
      </c>
      <c r="E120" s="77" t="s">
        <v>158</v>
      </c>
      <c r="F120" s="77" t="s">
        <v>104</v>
      </c>
      <c r="G120" s="78">
        <v>42605</v>
      </c>
      <c r="H120" s="78">
        <v>42736</v>
      </c>
      <c r="I120" s="79" t="s">
        <v>74</v>
      </c>
      <c r="J120" s="78" t="s">
        <v>75</v>
      </c>
      <c r="K120" s="77" t="s">
        <v>93</v>
      </c>
      <c r="L120" s="77" t="s">
        <v>106</v>
      </c>
      <c r="M120" s="77" t="s">
        <v>107</v>
      </c>
      <c r="N120" s="79" t="s">
        <v>79</v>
      </c>
      <c r="O120" s="77" t="s">
        <v>93</v>
      </c>
      <c r="P120" s="80">
        <v>1.4999999999999999E-2</v>
      </c>
      <c r="Q120" s="81" t="s">
        <v>245</v>
      </c>
      <c r="R120" s="81" t="s">
        <v>206</v>
      </c>
      <c r="S120" s="82" t="s">
        <v>204</v>
      </c>
      <c r="T120" s="82" t="s">
        <v>204</v>
      </c>
      <c r="U120" s="82" t="s">
        <v>204</v>
      </c>
      <c r="V120" s="82"/>
      <c r="W120" s="82"/>
      <c r="X120" s="82"/>
      <c r="Y120" s="82"/>
      <c r="Z120" s="82"/>
      <c r="AA120" s="83"/>
      <c r="AB120" s="84" t="s">
        <v>108</v>
      </c>
      <c r="AC120" s="85" t="s">
        <v>207</v>
      </c>
      <c r="AD120" s="77" t="s">
        <v>141</v>
      </c>
      <c r="AE120" s="83" t="s">
        <v>204</v>
      </c>
      <c r="AF120" s="86">
        <v>0</v>
      </c>
      <c r="AG120" s="67">
        <v>0</v>
      </c>
      <c r="AH120" s="67">
        <v>0</v>
      </c>
      <c r="AI120" s="67">
        <v>0</v>
      </c>
      <c r="AJ120" s="67">
        <v>0</v>
      </c>
      <c r="AK120" s="67">
        <v>0</v>
      </c>
      <c r="AL120" s="67">
        <v>0</v>
      </c>
      <c r="AM120" s="67">
        <v>0</v>
      </c>
      <c r="AN120" s="67">
        <v>0</v>
      </c>
      <c r="AO120" s="67">
        <v>0</v>
      </c>
      <c r="AP120" s="67">
        <v>0</v>
      </c>
      <c r="AQ120" s="67">
        <v>0</v>
      </c>
      <c r="AR120" s="67">
        <v>0</v>
      </c>
      <c r="AS120" s="67">
        <v>0</v>
      </c>
      <c r="AT120" s="67">
        <v>0</v>
      </c>
      <c r="AU120" s="67">
        <v>0</v>
      </c>
      <c r="AV120" s="67">
        <v>0</v>
      </c>
      <c r="AW120" s="67">
        <v>0</v>
      </c>
      <c r="AX120" s="67"/>
      <c r="AY120" s="67">
        <v>0</v>
      </c>
      <c r="AZ120" s="67">
        <v>0</v>
      </c>
      <c r="BA120" s="67">
        <v>0</v>
      </c>
      <c r="BB120" s="67">
        <v>0</v>
      </c>
      <c r="BC120" s="67">
        <v>0</v>
      </c>
      <c r="BD120" s="67">
        <v>0</v>
      </c>
      <c r="BE120" s="67">
        <v>0</v>
      </c>
      <c r="BF120" s="67">
        <v>0</v>
      </c>
      <c r="BG120" s="67">
        <v>0</v>
      </c>
      <c r="BH120" s="67">
        <v>0</v>
      </c>
      <c r="BI120" s="67">
        <v>0</v>
      </c>
      <c r="BJ120" s="67" t="s">
        <v>205</v>
      </c>
      <c r="BK120" s="67"/>
      <c r="BL120" s="68">
        <v>0</v>
      </c>
      <c r="BM120" s="68">
        <v>0</v>
      </c>
      <c r="BN120" s="68">
        <v>0</v>
      </c>
      <c r="BO120" s="68">
        <v>0</v>
      </c>
      <c r="BP120" s="68">
        <v>0</v>
      </c>
      <c r="BQ120" s="68">
        <v>0</v>
      </c>
      <c r="BR120" s="68">
        <v>0</v>
      </c>
      <c r="BS120" s="68">
        <v>0</v>
      </c>
      <c r="BT120" s="68">
        <v>0</v>
      </c>
      <c r="BU120" s="68">
        <v>0</v>
      </c>
      <c r="BV120" s="68">
        <v>0</v>
      </c>
      <c r="BW120" s="68">
        <v>0</v>
      </c>
      <c r="BX120" s="68">
        <v>0</v>
      </c>
      <c r="BY120" s="68">
        <v>0</v>
      </c>
      <c r="BZ120" s="68">
        <v>0</v>
      </c>
      <c r="CA120" s="68">
        <v>0</v>
      </c>
      <c r="CB120" s="68">
        <v>0</v>
      </c>
      <c r="CC120" s="68">
        <v>0</v>
      </c>
      <c r="CD120" s="68">
        <v>0</v>
      </c>
      <c r="CE120" s="68">
        <v>0</v>
      </c>
      <c r="CF120" s="68">
        <v>0</v>
      </c>
      <c r="CG120" s="68">
        <v>0</v>
      </c>
      <c r="CH120" s="68">
        <v>0</v>
      </c>
      <c r="CI120" s="68">
        <v>0</v>
      </c>
      <c r="CJ120" s="68">
        <v>0</v>
      </c>
      <c r="CK120" s="68">
        <v>0</v>
      </c>
      <c r="CL120" s="68">
        <v>0</v>
      </c>
      <c r="CM120" s="68">
        <v>0</v>
      </c>
      <c r="CN120" s="68">
        <v>0</v>
      </c>
      <c r="CO120" s="68">
        <v>0</v>
      </c>
      <c r="CP120" s="68">
        <v>0</v>
      </c>
      <c r="CQ120" s="68">
        <v>0</v>
      </c>
      <c r="CR120" s="69"/>
    </row>
    <row r="121" spans="1:103" s="71" customFormat="1" ht="72" x14ac:dyDescent="0.25">
      <c r="A121" s="56">
        <v>111</v>
      </c>
      <c r="B121" s="77" t="s">
        <v>177</v>
      </c>
      <c r="C121" s="77" t="s">
        <v>179</v>
      </c>
      <c r="D121" s="77"/>
      <c r="E121" s="77" t="s">
        <v>169</v>
      </c>
      <c r="F121" s="77" t="s">
        <v>85</v>
      </c>
      <c r="G121" s="78">
        <v>42605</v>
      </c>
      <c r="H121" s="78">
        <v>42736</v>
      </c>
      <c r="I121" s="79" t="s">
        <v>74</v>
      </c>
      <c r="J121" s="78" t="s">
        <v>75</v>
      </c>
      <c r="K121" s="77" t="s">
        <v>86</v>
      </c>
      <c r="L121" s="77" t="s">
        <v>77</v>
      </c>
      <c r="M121" s="77" t="s">
        <v>78</v>
      </c>
      <c r="N121" s="79" t="s">
        <v>79</v>
      </c>
      <c r="O121" s="77" t="s">
        <v>87</v>
      </c>
      <c r="P121" s="80">
        <v>1.4999999999999999E-2</v>
      </c>
      <c r="Q121" s="81" t="s">
        <v>245</v>
      </c>
      <c r="R121" s="81" t="s">
        <v>208</v>
      </c>
      <c r="S121" s="82" t="s">
        <v>204</v>
      </c>
      <c r="T121" s="82" t="s">
        <v>204</v>
      </c>
      <c r="U121" s="82" t="s">
        <v>204</v>
      </c>
      <c r="V121" s="82"/>
      <c r="W121" s="82"/>
      <c r="X121" s="82"/>
      <c r="Y121" s="82"/>
      <c r="Z121" s="82"/>
      <c r="AA121" s="83"/>
      <c r="AB121" s="84" t="s">
        <v>81</v>
      </c>
      <c r="AC121" s="85" t="s">
        <v>200</v>
      </c>
      <c r="AD121" s="77" t="s">
        <v>88</v>
      </c>
      <c r="AE121" s="83" t="s">
        <v>204</v>
      </c>
      <c r="AF121" s="86">
        <v>0</v>
      </c>
      <c r="AG121" s="67">
        <v>0</v>
      </c>
      <c r="AH121" s="67">
        <v>0</v>
      </c>
      <c r="AI121" s="67">
        <v>0</v>
      </c>
      <c r="AJ121" s="67">
        <v>15</v>
      </c>
      <c r="AK121" s="67">
        <v>15</v>
      </c>
      <c r="AL121" s="67">
        <v>0</v>
      </c>
      <c r="AM121" s="67">
        <v>0</v>
      </c>
      <c r="AN121" s="67">
        <v>0</v>
      </c>
      <c r="AO121" s="67">
        <v>0</v>
      </c>
      <c r="AP121" s="67">
        <v>0</v>
      </c>
      <c r="AQ121" s="67">
        <v>0</v>
      </c>
      <c r="AR121" s="67">
        <v>0</v>
      </c>
      <c r="AS121" s="67">
        <v>0</v>
      </c>
      <c r="AT121" s="67">
        <v>0</v>
      </c>
      <c r="AU121" s="67">
        <v>1</v>
      </c>
      <c r="AV121" s="67">
        <v>1</v>
      </c>
      <c r="AW121" s="67">
        <v>0</v>
      </c>
      <c r="AX121" s="67"/>
      <c r="AY121" s="67">
        <v>0</v>
      </c>
      <c r="AZ121" s="67">
        <v>0</v>
      </c>
      <c r="BA121" s="67">
        <v>0</v>
      </c>
      <c r="BB121" s="67">
        <v>0</v>
      </c>
      <c r="BC121" s="67">
        <v>0</v>
      </c>
      <c r="BD121" s="67">
        <v>0</v>
      </c>
      <c r="BE121" s="67">
        <v>0</v>
      </c>
      <c r="BF121" s="67">
        <v>0</v>
      </c>
      <c r="BG121" s="67">
        <v>0</v>
      </c>
      <c r="BH121" s="67">
        <v>0</v>
      </c>
      <c r="BI121" s="67">
        <v>0</v>
      </c>
      <c r="BJ121" s="67" t="s">
        <v>205</v>
      </c>
      <c r="BK121" s="67"/>
      <c r="BL121" s="68">
        <v>0</v>
      </c>
      <c r="BM121" s="68">
        <v>0</v>
      </c>
      <c r="BN121" s="68">
        <v>0</v>
      </c>
      <c r="BO121" s="68">
        <v>0</v>
      </c>
      <c r="BP121" s="68">
        <v>0</v>
      </c>
      <c r="BQ121" s="68">
        <v>0</v>
      </c>
      <c r="BR121" s="68">
        <v>0</v>
      </c>
      <c r="BS121" s="68">
        <v>0</v>
      </c>
      <c r="BT121" s="68">
        <v>0</v>
      </c>
      <c r="BU121" s="68">
        <v>0</v>
      </c>
      <c r="BV121" s="68">
        <v>0</v>
      </c>
      <c r="BW121" s="68">
        <v>0</v>
      </c>
      <c r="BX121" s="68">
        <v>0</v>
      </c>
      <c r="BY121" s="68">
        <v>0</v>
      </c>
      <c r="BZ121" s="68">
        <v>0</v>
      </c>
      <c r="CA121" s="68">
        <v>0</v>
      </c>
      <c r="CB121" s="68">
        <v>0</v>
      </c>
      <c r="CC121" s="68">
        <v>0</v>
      </c>
      <c r="CD121" s="68">
        <v>0</v>
      </c>
      <c r="CE121" s="68">
        <v>0</v>
      </c>
      <c r="CF121" s="68">
        <v>0</v>
      </c>
      <c r="CG121" s="68">
        <v>0</v>
      </c>
      <c r="CH121" s="68">
        <v>0</v>
      </c>
      <c r="CI121" s="68">
        <v>0</v>
      </c>
      <c r="CJ121" s="68">
        <v>0</v>
      </c>
      <c r="CK121" s="68">
        <v>0</v>
      </c>
      <c r="CL121" s="68">
        <v>0</v>
      </c>
      <c r="CM121" s="68">
        <v>0</v>
      </c>
      <c r="CN121" s="68">
        <v>0</v>
      </c>
      <c r="CO121" s="68">
        <v>0</v>
      </c>
      <c r="CP121" s="68">
        <v>0</v>
      </c>
      <c r="CQ121" s="68">
        <v>0</v>
      </c>
      <c r="CR121" s="69"/>
      <c r="CS121" s="69"/>
      <c r="CT121" s="69"/>
    </row>
    <row r="122" spans="1:103" s="71" customFormat="1" ht="72" x14ac:dyDescent="0.25">
      <c r="A122" s="56">
        <v>112</v>
      </c>
      <c r="B122" s="77" t="s">
        <v>177</v>
      </c>
      <c r="C122" s="77" t="s">
        <v>181</v>
      </c>
      <c r="D122" s="77"/>
      <c r="E122" s="77" t="s">
        <v>168</v>
      </c>
      <c r="F122" s="77" t="s">
        <v>85</v>
      </c>
      <c r="G122" s="78">
        <v>42978</v>
      </c>
      <c r="H122" s="78">
        <v>43101</v>
      </c>
      <c r="I122" s="79" t="s">
        <v>74</v>
      </c>
      <c r="J122" s="78" t="s">
        <v>75</v>
      </c>
      <c r="K122" s="77" t="s">
        <v>86</v>
      </c>
      <c r="L122" s="77" t="s">
        <v>77</v>
      </c>
      <c r="M122" s="77" t="s">
        <v>78</v>
      </c>
      <c r="N122" s="79" t="s">
        <v>79</v>
      </c>
      <c r="O122" s="77" t="s">
        <v>87</v>
      </c>
      <c r="P122" s="80">
        <v>1.4999999999999999E-2</v>
      </c>
      <c r="Q122" s="81" t="s">
        <v>245</v>
      </c>
      <c r="R122" s="81" t="s">
        <v>208</v>
      </c>
      <c r="S122" s="82" t="s">
        <v>204</v>
      </c>
      <c r="T122" s="82" t="s">
        <v>204</v>
      </c>
      <c r="U122" s="82" t="s">
        <v>204</v>
      </c>
      <c r="V122" s="82"/>
      <c r="W122" s="82"/>
      <c r="X122" s="82"/>
      <c r="Y122" s="82"/>
      <c r="Z122" s="82"/>
      <c r="AA122" s="83"/>
      <c r="AB122" s="84" t="s">
        <v>81</v>
      </c>
      <c r="AC122" s="85" t="s">
        <v>200</v>
      </c>
      <c r="AD122" s="77" t="s">
        <v>88</v>
      </c>
      <c r="AE122" s="83" t="s">
        <v>204</v>
      </c>
      <c r="AF122" s="86">
        <v>0</v>
      </c>
      <c r="AG122" s="67">
        <v>0</v>
      </c>
      <c r="AH122" s="67">
        <v>0</v>
      </c>
      <c r="AI122" s="67">
        <v>0</v>
      </c>
      <c r="AJ122" s="67">
        <v>0</v>
      </c>
      <c r="AK122" s="67">
        <v>0</v>
      </c>
      <c r="AL122" s="67">
        <v>0</v>
      </c>
      <c r="AM122" s="67">
        <v>0</v>
      </c>
      <c r="AN122" s="67">
        <v>0</v>
      </c>
      <c r="AO122" s="67">
        <v>0</v>
      </c>
      <c r="AP122" s="67">
        <v>0</v>
      </c>
      <c r="AQ122" s="67">
        <v>0</v>
      </c>
      <c r="AR122" s="67">
        <v>0</v>
      </c>
      <c r="AS122" s="67">
        <v>0</v>
      </c>
      <c r="AT122" s="67">
        <v>0</v>
      </c>
      <c r="AU122" s="67">
        <v>0</v>
      </c>
      <c r="AV122" s="67">
        <v>0</v>
      </c>
      <c r="AW122" s="67">
        <v>0</v>
      </c>
      <c r="AX122" s="67"/>
      <c r="AY122" s="67">
        <v>0</v>
      </c>
      <c r="AZ122" s="67">
        <v>0</v>
      </c>
      <c r="BA122" s="67">
        <v>0</v>
      </c>
      <c r="BB122" s="67">
        <v>0</v>
      </c>
      <c r="BC122" s="67">
        <v>0</v>
      </c>
      <c r="BD122" s="67">
        <v>0</v>
      </c>
      <c r="BE122" s="67">
        <v>0</v>
      </c>
      <c r="BF122" s="67">
        <v>0</v>
      </c>
      <c r="BG122" s="67">
        <v>0</v>
      </c>
      <c r="BH122" s="67">
        <v>0</v>
      </c>
      <c r="BI122" s="67">
        <v>0</v>
      </c>
      <c r="BJ122" s="67" t="s">
        <v>205</v>
      </c>
      <c r="BK122" s="67"/>
      <c r="BL122" s="68">
        <v>0</v>
      </c>
      <c r="BM122" s="68">
        <v>0</v>
      </c>
      <c r="BN122" s="68">
        <v>0</v>
      </c>
      <c r="BO122" s="68">
        <v>0</v>
      </c>
      <c r="BP122" s="68">
        <v>0</v>
      </c>
      <c r="BQ122" s="68">
        <v>0</v>
      </c>
      <c r="BR122" s="68">
        <v>0</v>
      </c>
      <c r="BS122" s="68">
        <v>0</v>
      </c>
      <c r="BT122" s="68">
        <v>0</v>
      </c>
      <c r="BU122" s="68">
        <v>0</v>
      </c>
      <c r="BV122" s="68">
        <v>0</v>
      </c>
      <c r="BW122" s="68">
        <v>0</v>
      </c>
      <c r="BX122" s="68">
        <v>0</v>
      </c>
      <c r="BY122" s="68">
        <v>0</v>
      </c>
      <c r="BZ122" s="68">
        <v>0</v>
      </c>
      <c r="CA122" s="68">
        <v>0</v>
      </c>
      <c r="CB122" s="68">
        <v>0</v>
      </c>
      <c r="CC122" s="68">
        <v>0</v>
      </c>
      <c r="CD122" s="68">
        <v>0</v>
      </c>
      <c r="CE122" s="68">
        <v>0</v>
      </c>
      <c r="CF122" s="68">
        <v>0</v>
      </c>
      <c r="CG122" s="68">
        <v>0</v>
      </c>
      <c r="CH122" s="68">
        <v>0</v>
      </c>
      <c r="CI122" s="68">
        <v>0</v>
      </c>
      <c r="CJ122" s="68">
        <v>0</v>
      </c>
      <c r="CK122" s="68">
        <v>0</v>
      </c>
      <c r="CL122" s="68">
        <v>0</v>
      </c>
      <c r="CM122" s="68">
        <v>0</v>
      </c>
      <c r="CN122" s="68">
        <v>0</v>
      </c>
      <c r="CO122" s="68">
        <v>0</v>
      </c>
      <c r="CP122" s="68">
        <v>0</v>
      </c>
      <c r="CQ122" s="68">
        <v>0</v>
      </c>
      <c r="CR122" s="69"/>
    </row>
    <row r="123" spans="1:103" s="71" customFormat="1" ht="84" x14ac:dyDescent="0.25">
      <c r="A123" s="56">
        <v>113</v>
      </c>
      <c r="B123" s="77" t="s">
        <v>177</v>
      </c>
      <c r="C123" s="77" t="s">
        <v>247</v>
      </c>
      <c r="D123" s="77"/>
      <c r="E123" s="77"/>
      <c r="F123" s="77" t="s">
        <v>248</v>
      </c>
      <c r="G123" s="78">
        <v>43801</v>
      </c>
      <c r="H123" s="78">
        <v>43831</v>
      </c>
      <c r="I123" s="79" t="s">
        <v>74</v>
      </c>
      <c r="J123" s="78" t="s">
        <v>75</v>
      </c>
      <c r="K123" s="77" t="s">
        <v>93</v>
      </c>
      <c r="L123" s="77" t="s">
        <v>77</v>
      </c>
      <c r="M123" s="77" t="s">
        <v>78</v>
      </c>
      <c r="N123" s="79" t="s">
        <v>79</v>
      </c>
      <c r="O123" s="77" t="s">
        <v>93</v>
      </c>
      <c r="P123" s="80">
        <v>1.4999999999999999E-2</v>
      </c>
      <c r="Q123" s="81" t="s">
        <v>245</v>
      </c>
      <c r="R123" s="81" t="s">
        <v>208</v>
      </c>
      <c r="S123" s="82" t="s">
        <v>204</v>
      </c>
      <c r="T123" s="82" t="s">
        <v>204</v>
      </c>
      <c r="U123" s="82" t="s">
        <v>204</v>
      </c>
      <c r="V123" s="82"/>
      <c r="W123" s="82"/>
      <c r="X123" s="82"/>
      <c r="Y123" s="82"/>
      <c r="Z123" s="82"/>
      <c r="AA123" s="83" t="s">
        <v>204</v>
      </c>
      <c r="AB123" s="84" t="s">
        <v>81</v>
      </c>
      <c r="AC123" s="85" t="s">
        <v>200</v>
      </c>
      <c r="AD123" s="77" t="s">
        <v>249</v>
      </c>
      <c r="AE123" s="83" t="s">
        <v>204</v>
      </c>
      <c r="AF123" s="86">
        <v>0</v>
      </c>
      <c r="AG123" s="67">
        <v>0</v>
      </c>
      <c r="AH123" s="67">
        <v>0</v>
      </c>
      <c r="AI123" s="67">
        <v>0</v>
      </c>
      <c r="AJ123" s="67">
        <v>0</v>
      </c>
      <c r="AK123" s="67">
        <v>0</v>
      </c>
      <c r="AL123" s="67">
        <v>0</v>
      </c>
      <c r="AM123" s="67">
        <v>0</v>
      </c>
      <c r="AN123" s="67">
        <v>0</v>
      </c>
      <c r="AO123" s="67">
        <v>0</v>
      </c>
      <c r="AP123" s="67">
        <v>0</v>
      </c>
      <c r="AQ123" s="67">
        <v>0</v>
      </c>
      <c r="AR123" s="67">
        <v>0</v>
      </c>
      <c r="AS123" s="67">
        <v>0</v>
      </c>
      <c r="AT123" s="67">
        <v>0</v>
      </c>
      <c r="AU123" s="67">
        <v>0</v>
      </c>
      <c r="AV123" s="67">
        <v>0</v>
      </c>
      <c r="AW123" s="67">
        <v>0</v>
      </c>
      <c r="AX123" s="67"/>
      <c r="AY123" s="67">
        <v>0</v>
      </c>
      <c r="AZ123" s="67">
        <v>0</v>
      </c>
      <c r="BA123" s="67">
        <v>0</v>
      </c>
      <c r="BB123" s="67">
        <v>0</v>
      </c>
      <c r="BC123" s="67">
        <v>0</v>
      </c>
      <c r="BD123" s="67">
        <v>0</v>
      </c>
      <c r="BE123" s="67">
        <v>0</v>
      </c>
      <c r="BF123" s="67">
        <v>0</v>
      </c>
      <c r="BG123" s="67">
        <v>0</v>
      </c>
      <c r="BH123" s="67">
        <v>0</v>
      </c>
      <c r="BI123" s="67">
        <v>0</v>
      </c>
      <c r="BJ123" s="67" t="s">
        <v>205</v>
      </c>
      <c r="BK123" s="67"/>
      <c r="BL123" s="68">
        <v>0</v>
      </c>
      <c r="BM123" s="68">
        <v>0</v>
      </c>
      <c r="BN123" s="68">
        <v>0</v>
      </c>
      <c r="BO123" s="68">
        <v>0</v>
      </c>
      <c r="BP123" s="68">
        <v>0</v>
      </c>
      <c r="BQ123" s="68">
        <v>0</v>
      </c>
      <c r="BR123" s="68">
        <v>0</v>
      </c>
      <c r="BS123" s="68">
        <v>0</v>
      </c>
      <c r="BT123" s="68">
        <v>0</v>
      </c>
      <c r="BU123" s="68">
        <v>0</v>
      </c>
      <c r="BV123" s="68">
        <v>0</v>
      </c>
      <c r="BW123" s="68">
        <v>0</v>
      </c>
      <c r="BX123" s="68">
        <v>0</v>
      </c>
      <c r="BY123" s="68">
        <v>0</v>
      </c>
      <c r="BZ123" s="68">
        <v>0</v>
      </c>
      <c r="CA123" s="68">
        <v>0</v>
      </c>
      <c r="CB123" s="68">
        <v>0</v>
      </c>
      <c r="CC123" s="68">
        <v>0</v>
      </c>
      <c r="CD123" s="68">
        <v>0</v>
      </c>
      <c r="CE123" s="68">
        <v>0</v>
      </c>
      <c r="CF123" s="68">
        <v>0</v>
      </c>
      <c r="CG123" s="68">
        <v>0</v>
      </c>
      <c r="CH123" s="68">
        <v>0</v>
      </c>
      <c r="CI123" s="68">
        <v>0</v>
      </c>
      <c r="CJ123" s="68">
        <v>0</v>
      </c>
      <c r="CK123" s="68">
        <v>0</v>
      </c>
      <c r="CL123" s="68">
        <v>0</v>
      </c>
      <c r="CM123" s="68">
        <v>0</v>
      </c>
      <c r="CN123" s="68">
        <v>0</v>
      </c>
      <c r="CO123" s="68">
        <v>0</v>
      </c>
      <c r="CP123" s="68">
        <v>0</v>
      </c>
      <c r="CQ123" s="68">
        <v>0</v>
      </c>
      <c r="CR123" s="69"/>
    </row>
    <row r="124" spans="1:103" s="71" customFormat="1" ht="84.75" customHeight="1" x14ac:dyDescent="0.25">
      <c r="A124" s="56">
        <v>114</v>
      </c>
      <c r="B124" s="77" t="s">
        <v>177</v>
      </c>
      <c r="C124" s="77" t="s">
        <v>250</v>
      </c>
      <c r="D124" s="77" t="s">
        <v>72</v>
      </c>
      <c r="E124" s="77" t="s">
        <v>180</v>
      </c>
      <c r="F124" s="77" t="s">
        <v>140</v>
      </c>
      <c r="G124" s="78">
        <v>44148</v>
      </c>
      <c r="H124" s="78">
        <v>44197</v>
      </c>
      <c r="I124" s="79" t="s">
        <v>74</v>
      </c>
      <c r="J124" s="78" t="s">
        <v>75</v>
      </c>
      <c r="K124" s="77" t="s">
        <v>93</v>
      </c>
      <c r="L124" s="77" t="s">
        <v>106</v>
      </c>
      <c r="M124" s="77" t="s">
        <v>107</v>
      </c>
      <c r="N124" s="79" t="s">
        <v>79</v>
      </c>
      <c r="O124" s="77" t="s">
        <v>93</v>
      </c>
      <c r="P124" s="80">
        <v>3.0000000000000001E-3</v>
      </c>
      <c r="Q124" s="81" t="s">
        <v>245</v>
      </c>
      <c r="R124" s="81" t="s">
        <v>206</v>
      </c>
      <c r="S124" s="82" t="s">
        <v>204</v>
      </c>
      <c r="T124" s="82" t="s">
        <v>204</v>
      </c>
      <c r="U124" s="82" t="s">
        <v>204</v>
      </c>
      <c r="V124" s="82"/>
      <c r="W124" s="82"/>
      <c r="X124" s="82"/>
      <c r="Y124" s="82"/>
      <c r="Z124" s="82"/>
      <c r="AA124" s="83"/>
      <c r="AB124" s="84" t="s">
        <v>111</v>
      </c>
      <c r="AC124" s="85" t="s">
        <v>188</v>
      </c>
      <c r="AD124" s="77" t="s">
        <v>141</v>
      </c>
      <c r="AE124" s="83" t="s">
        <v>204</v>
      </c>
      <c r="AF124" s="86">
        <v>0</v>
      </c>
      <c r="AG124" s="67">
        <v>0</v>
      </c>
      <c r="AH124" s="67">
        <v>0</v>
      </c>
      <c r="AI124" s="67">
        <v>0</v>
      </c>
      <c r="AJ124" s="67">
        <v>0</v>
      </c>
      <c r="AK124" s="67">
        <v>0</v>
      </c>
      <c r="AL124" s="67">
        <v>8</v>
      </c>
      <c r="AM124" s="67">
        <v>8</v>
      </c>
      <c r="AN124" s="67">
        <v>0</v>
      </c>
      <c r="AO124" s="67">
        <v>0</v>
      </c>
      <c r="AP124" s="67">
        <v>0</v>
      </c>
      <c r="AQ124" s="67">
        <v>0</v>
      </c>
      <c r="AR124" s="67">
        <v>0</v>
      </c>
      <c r="AS124" s="67">
        <v>0</v>
      </c>
      <c r="AT124" s="67">
        <v>0</v>
      </c>
      <c r="AU124" s="67">
        <v>0</v>
      </c>
      <c r="AV124" s="67">
        <v>0</v>
      </c>
      <c r="AW124" s="67">
        <v>1</v>
      </c>
      <c r="AX124" s="67">
        <v>1</v>
      </c>
      <c r="AY124" s="67">
        <v>0</v>
      </c>
      <c r="AZ124" s="67">
        <v>0</v>
      </c>
      <c r="BA124" s="67">
        <v>0</v>
      </c>
      <c r="BB124" s="67">
        <v>0</v>
      </c>
      <c r="BC124" s="67">
        <v>0</v>
      </c>
      <c r="BD124" s="67">
        <v>0</v>
      </c>
      <c r="BE124" s="67">
        <v>0</v>
      </c>
      <c r="BF124" s="67">
        <v>0</v>
      </c>
      <c r="BG124" s="67">
        <v>0</v>
      </c>
      <c r="BH124" s="67">
        <v>0</v>
      </c>
      <c r="BI124" s="67">
        <v>0</v>
      </c>
      <c r="BJ124" s="67" t="s">
        <v>205</v>
      </c>
      <c r="BK124" s="67"/>
      <c r="BL124" s="68">
        <v>0</v>
      </c>
      <c r="BM124" s="68">
        <v>0</v>
      </c>
      <c r="BN124" s="68">
        <v>0</v>
      </c>
      <c r="BO124" s="68">
        <v>0</v>
      </c>
      <c r="BP124" s="68">
        <v>0</v>
      </c>
      <c r="BQ124" s="68">
        <v>0</v>
      </c>
      <c r="BR124" s="68">
        <v>0</v>
      </c>
      <c r="BS124" s="68">
        <v>0</v>
      </c>
      <c r="BT124" s="68">
        <v>0</v>
      </c>
      <c r="BU124" s="68">
        <v>0</v>
      </c>
      <c r="BV124" s="68">
        <v>0</v>
      </c>
      <c r="BW124" s="68">
        <v>0</v>
      </c>
      <c r="BX124" s="68">
        <v>0</v>
      </c>
      <c r="BY124" s="68">
        <v>0</v>
      </c>
      <c r="BZ124" s="68">
        <v>0</v>
      </c>
      <c r="CA124" s="68">
        <v>0</v>
      </c>
      <c r="CB124" s="68">
        <v>0</v>
      </c>
      <c r="CC124" s="68">
        <v>0</v>
      </c>
      <c r="CD124" s="68">
        <v>0</v>
      </c>
      <c r="CE124" s="68">
        <v>0</v>
      </c>
      <c r="CF124" s="68">
        <v>0</v>
      </c>
      <c r="CG124" s="68">
        <v>0</v>
      </c>
      <c r="CH124" s="68">
        <v>0</v>
      </c>
      <c r="CI124" s="68">
        <v>0</v>
      </c>
      <c r="CJ124" s="68">
        <v>0</v>
      </c>
      <c r="CK124" s="68">
        <v>0</v>
      </c>
      <c r="CL124" s="68">
        <v>0</v>
      </c>
      <c r="CM124" s="68">
        <v>0</v>
      </c>
      <c r="CN124" s="68">
        <v>0</v>
      </c>
      <c r="CO124" s="68">
        <v>0</v>
      </c>
      <c r="CP124" s="68">
        <v>0</v>
      </c>
      <c r="CQ124" s="68">
        <v>0</v>
      </c>
      <c r="CR124" s="69"/>
    </row>
    <row r="125" spans="1:103" s="71" customFormat="1" ht="72" x14ac:dyDescent="0.25">
      <c r="A125" s="56">
        <v>115</v>
      </c>
      <c r="B125" s="77" t="s">
        <v>177</v>
      </c>
      <c r="C125" s="77" t="s">
        <v>250</v>
      </c>
      <c r="D125" s="77" t="s">
        <v>72</v>
      </c>
      <c r="E125" s="77" t="s">
        <v>158</v>
      </c>
      <c r="F125" s="77" t="s">
        <v>104</v>
      </c>
      <c r="G125" s="78">
        <v>44148</v>
      </c>
      <c r="H125" s="78">
        <v>44197</v>
      </c>
      <c r="I125" s="79" t="s">
        <v>74</v>
      </c>
      <c r="J125" s="78" t="s">
        <v>75</v>
      </c>
      <c r="K125" s="77" t="s">
        <v>93</v>
      </c>
      <c r="L125" s="77" t="s">
        <v>106</v>
      </c>
      <c r="M125" s="77" t="s">
        <v>107</v>
      </c>
      <c r="N125" s="79" t="s">
        <v>79</v>
      </c>
      <c r="O125" s="77" t="s">
        <v>93</v>
      </c>
      <c r="P125" s="80">
        <v>1.4999999999999999E-2</v>
      </c>
      <c r="Q125" s="81" t="s">
        <v>245</v>
      </c>
      <c r="R125" s="81" t="s">
        <v>206</v>
      </c>
      <c r="S125" s="82" t="s">
        <v>204</v>
      </c>
      <c r="T125" s="82" t="s">
        <v>204</v>
      </c>
      <c r="U125" s="82" t="s">
        <v>204</v>
      </c>
      <c r="V125" s="82"/>
      <c r="W125" s="82"/>
      <c r="X125" s="82"/>
      <c r="Y125" s="82"/>
      <c r="Z125" s="82"/>
      <c r="AA125" s="83"/>
      <c r="AB125" s="84" t="s">
        <v>108</v>
      </c>
      <c r="AC125" s="85" t="s">
        <v>207</v>
      </c>
      <c r="AD125" s="77" t="s">
        <v>141</v>
      </c>
      <c r="AE125" s="83" t="s">
        <v>204</v>
      </c>
      <c r="AF125" s="86">
        <v>0</v>
      </c>
      <c r="AG125" s="67">
        <v>0</v>
      </c>
      <c r="AH125" s="67">
        <v>0</v>
      </c>
      <c r="AI125" s="67">
        <v>0</v>
      </c>
      <c r="AJ125" s="67">
        <v>0</v>
      </c>
      <c r="AK125" s="67">
        <v>0</v>
      </c>
      <c r="AL125" s="67">
        <v>0</v>
      </c>
      <c r="AM125" s="67">
        <v>0</v>
      </c>
      <c r="AN125" s="67">
        <v>0</v>
      </c>
      <c r="AO125" s="67">
        <v>0</v>
      </c>
      <c r="AP125" s="67">
        <v>0</v>
      </c>
      <c r="AQ125" s="67">
        <v>0</v>
      </c>
      <c r="AR125" s="67">
        <v>0</v>
      </c>
      <c r="AS125" s="67">
        <v>0</v>
      </c>
      <c r="AT125" s="67">
        <v>0</v>
      </c>
      <c r="AU125" s="67">
        <v>0</v>
      </c>
      <c r="AV125" s="67">
        <v>0</v>
      </c>
      <c r="AW125" s="67">
        <v>0</v>
      </c>
      <c r="AX125" s="67"/>
      <c r="AY125" s="67">
        <v>0</v>
      </c>
      <c r="AZ125" s="67">
        <v>0</v>
      </c>
      <c r="BA125" s="67">
        <v>0</v>
      </c>
      <c r="BB125" s="67">
        <v>0</v>
      </c>
      <c r="BC125" s="67">
        <v>0</v>
      </c>
      <c r="BD125" s="67">
        <v>0</v>
      </c>
      <c r="BE125" s="67">
        <v>0</v>
      </c>
      <c r="BF125" s="67">
        <v>0</v>
      </c>
      <c r="BG125" s="67">
        <v>0</v>
      </c>
      <c r="BH125" s="67">
        <v>0</v>
      </c>
      <c r="BI125" s="67">
        <v>0</v>
      </c>
      <c r="BJ125" s="67" t="s">
        <v>205</v>
      </c>
      <c r="BK125" s="67"/>
      <c r="BL125" s="68">
        <v>0</v>
      </c>
      <c r="BM125" s="68">
        <v>0</v>
      </c>
      <c r="BN125" s="68">
        <v>0</v>
      </c>
      <c r="BO125" s="68">
        <v>0</v>
      </c>
      <c r="BP125" s="68">
        <v>0</v>
      </c>
      <c r="BQ125" s="68">
        <v>0</v>
      </c>
      <c r="BR125" s="68">
        <v>0</v>
      </c>
      <c r="BS125" s="68">
        <v>0</v>
      </c>
      <c r="BT125" s="68">
        <v>0</v>
      </c>
      <c r="BU125" s="68">
        <v>0</v>
      </c>
      <c r="BV125" s="68">
        <v>0</v>
      </c>
      <c r="BW125" s="68">
        <v>0</v>
      </c>
      <c r="BX125" s="68">
        <v>0</v>
      </c>
      <c r="BY125" s="68">
        <v>0</v>
      </c>
      <c r="BZ125" s="68">
        <v>0</v>
      </c>
      <c r="CA125" s="68">
        <v>0</v>
      </c>
      <c r="CB125" s="68">
        <v>0</v>
      </c>
      <c r="CC125" s="68">
        <v>0</v>
      </c>
      <c r="CD125" s="68">
        <v>0</v>
      </c>
      <c r="CE125" s="68">
        <v>0</v>
      </c>
      <c r="CF125" s="68">
        <v>0</v>
      </c>
      <c r="CG125" s="68">
        <v>0</v>
      </c>
      <c r="CH125" s="68">
        <v>0</v>
      </c>
      <c r="CI125" s="68">
        <v>0</v>
      </c>
      <c r="CJ125" s="68">
        <v>0</v>
      </c>
      <c r="CK125" s="68">
        <v>0</v>
      </c>
      <c r="CL125" s="68">
        <v>0</v>
      </c>
      <c r="CM125" s="68">
        <v>0</v>
      </c>
      <c r="CN125" s="68">
        <v>0</v>
      </c>
      <c r="CO125" s="68">
        <v>0</v>
      </c>
      <c r="CP125" s="68">
        <v>0</v>
      </c>
      <c r="CQ125" s="68">
        <v>0</v>
      </c>
      <c r="CR125" s="69"/>
      <c r="CS125" s="69"/>
      <c r="CT125" s="69"/>
      <c r="CU125" s="69"/>
      <c r="CV125" s="69"/>
      <c r="CW125" s="69"/>
      <c r="CX125" s="69"/>
      <c r="CY125" s="69"/>
    </row>
    <row r="126" spans="1:103" s="71" customFormat="1" ht="72" x14ac:dyDescent="0.25">
      <c r="A126" s="56">
        <v>116</v>
      </c>
      <c r="B126" s="77" t="s">
        <v>177</v>
      </c>
      <c r="C126" s="77" t="s">
        <v>251</v>
      </c>
      <c r="D126" s="77"/>
      <c r="E126" s="77" t="s">
        <v>252</v>
      </c>
      <c r="F126" s="77" t="s">
        <v>85</v>
      </c>
      <c r="G126" s="78">
        <v>44148</v>
      </c>
      <c r="H126" s="78">
        <v>44197</v>
      </c>
      <c r="I126" s="79" t="s">
        <v>74</v>
      </c>
      <c r="J126" s="78" t="s">
        <v>75</v>
      </c>
      <c r="K126" s="77" t="s">
        <v>86</v>
      </c>
      <c r="L126" s="77" t="s">
        <v>77</v>
      </c>
      <c r="M126" s="77" t="s">
        <v>78</v>
      </c>
      <c r="N126" s="79" t="s">
        <v>79</v>
      </c>
      <c r="O126" s="77" t="s">
        <v>87</v>
      </c>
      <c r="P126" s="80">
        <v>1.4999999999999999E-2</v>
      </c>
      <c r="Q126" s="81" t="s">
        <v>245</v>
      </c>
      <c r="R126" s="81" t="s">
        <v>208</v>
      </c>
      <c r="S126" s="82" t="s">
        <v>204</v>
      </c>
      <c r="T126" s="82" t="s">
        <v>204</v>
      </c>
      <c r="U126" s="82" t="s">
        <v>204</v>
      </c>
      <c r="V126" s="82"/>
      <c r="W126" s="82"/>
      <c r="X126" s="82"/>
      <c r="Y126" s="82"/>
      <c r="Z126" s="82"/>
      <c r="AA126" s="83"/>
      <c r="AB126" s="84" t="s">
        <v>81</v>
      </c>
      <c r="AC126" s="85" t="s">
        <v>200</v>
      </c>
      <c r="AD126" s="77" t="s">
        <v>88</v>
      </c>
      <c r="AE126" s="83" t="s">
        <v>204</v>
      </c>
      <c r="AF126" s="86">
        <v>0</v>
      </c>
      <c r="AG126" s="67">
        <v>0</v>
      </c>
      <c r="AH126" s="67">
        <v>0</v>
      </c>
      <c r="AI126" s="67">
        <v>0</v>
      </c>
      <c r="AJ126" s="67">
        <v>0</v>
      </c>
      <c r="AK126" s="67">
        <v>0</v>
      </c>
      <c r="AL126" s="67">
        <v>0</v>
      </c>
      <c r="AM126" s="67">
        <v>0</v>
      </c>
      <c r="AN126" s="67">
        <v>0</v>
      </c>
      <c r="AO126" s="67">
        <v>0</v>
      </c>
      <c r="AP126" s="67">
        <v>0</v>
      </c>
      <c r="AQ126" s="67">
        <v>0</v>
      </c>
      <c r="AR126" s="67">
        <v>0</v>
      </c>
      <c r="AS126" s="67">
        <v>0</v>
      </c>
      <c r="AT126" s="67">
        <v>0</v>
      </c>
      <c r="AU126" s="67">
        <v>0</v>
      </c>
      <c r="AV126" s="67">
        <v>0</v>
      </c>
      <c r="AW126" s="67">
        <v>0</v>
      </c>
      <c r="AX126" s="67"/>
      <c r="AY126" s="67">
        <v>0</v>
      </c>
      <c r="AZ126" s="67">
        <v>0</v>
      </c>
      <c r="BA126" s="67">
        <v>0</v>
      </c>
      <c r="BB126" s="67">
        <v>0</v>
      </c>
      <c r="BC126" s="67">
        <v>0</v>
      </c>
      <c r="BD126" s="67">
        <v>0</v>
      </c>
      <c r="BE126" s="67">
        <v>0</v>
      </c>
      <c r="BF126" s="67">
        <v>0</v>
      </c>
      <c r="BG126" s="67">
        <v>0</v>
      </c>
      <c r="BH126" s="67">
        <v>0</v>
      </c>
      <c r="BI126" s="67">
        <v>0</v>
      </c>
      <c r="BJ126" s="67" t="s">
        <v>205</v>
      </c>
      <c r="BK126" s="67"/>
      <c r="BL126" s="68">
        <v>0</v>
      </c>
      <c r="BM126" s="68">
        <v>0</v>
      </c>
      <c r="BN126" s="68">
        <v>0</v>
      </c>
      <c r="BO126" s="68">
        <v>0</v>
      </c>
      <c r="BP126" s="68">
        <v>0</v>
      </c>
      <c r="BQ126" s="68">
        <v>0</v>
      </c>
      <c r="BR126" s="68">
        <v>0</v>
      </c>
      <c r="BS126" s="68">
        <v>0</v>
      </c>
      <c r="BT126" s="68">
        <v>0</v>
      </c>
      <c r="BU126" s="68">
        <v>0</v>
      </c>
      <c r="BV126" s="68">
        <v>0</v>
      </c>
      <c r="BW126" s="68">
        <v>0</v>
      </c>
      <c r="BX126" s="68">
        <v>0</v>
      </c>
      <c r="BY126" s="68">
        <v>0</v>
      </c>
      <c r="BZ126" s="68">
        <v>0</v>
      </c>
      <c r="CA126" s="68">
        <v>0</v>
      </c>
      <c r="CB126" s="68">
        <v>0</v>
      </c>
      <c r="CC126" s="68">
        <v>0</v>
      </c>
      <c r="CD126" s="68">
        <v>0</v>
      </c>
      <c r="CE126" s="68">
        <v>0</v>
      </c>
      <c r="CF126" s="68">
        <v>0</v>
      </c>
      <c r="CG126" s="68">
        <v>0</v>
      </c>
      <c r="CH126" s="68">
        <v>0</v>
      </c>
      <c r="CI126" s="68">
        <v>0</v>
      </c>
      <c r="CJ126" s="68">
        <v>0</v>
      </c>
      <c r="CK126" s="68">
        <v>0</v>
      </c>
      <c r="CL126" s="68">
        <v>0</v>
      </c>
      <c r="CM126" s="68">
        <v>0</v>
      </c>
      <c r="CN126" s="68">
        <v>0</v>
      </c>
      <c r="CO126" s="68">
        <v>0</v>
      </c>
      <c r="CP126" s="68">
        <v>0</v>
      </c>
      <c r="CQ126" s="68">
        <v>0</v>
      </c>
      <c r="CR126" s="69"/>
      <c r="CS126" s="69"/>
      <c r="CT126" s="69"/>
      <c r="CU126" s="69"/>
      <c r="CV126" s="69"/>
      <c r="CW126" s="69"/>
      <c r="CX126" s="69"/>
    </row>
    <row r="127" spans="1:103" s="71" customFormat="1" ht="84" x14ac:dyDescent="0.25">
      <c r="A127" s="56">
        <v>117</v>
      </c>
      <c r="B127" s="77" t="s">
        <v>177</v>
      </c>
      <c r="C127" s="77" t="s">
        <v>251</v>
      </c>
      <c r="D127" s="77"/>
      <c r="E127" s="77"/>
      <c r="F127" s="77" t="s">
        <v>270</v>
      </c>
      <c r="G127" s="78">
        <v>44148</v>
      </c>
      <c r="H127" s="78">
        <v>44197</v>
      </c>
      <c r="I127" s="79" t="s">
        <v>74</v>
      </c>
      <c r="J127" s="78" t="s">
        <v>75</v>
      </c>
      <c r="K127" s="77" t="s">
        <v>93</v>
      </c>
      <c r="L127" s="77" t="s">
        <v>77</v>
      </c>
      <c r="M127" s="77" t="s">
        <v>78</v>
      </c>
      <c r="N127" s="79" t="s">
        <v>79</v>
      </c>
      <c r="O127" s="77" t="s">
        <v>93</v>
      </c>
      <c r="P127" s="80">
        <v>1.4999999999999999E-2</v>
      </c>
      <c r="Q127" s="81" t="s">
        <v>245</v>
      </c>
      <c r="R127" s="81" t="s">
        <v>208</v>
      </c>
      <c r="S127" s="82" t="s">
        <v>204</v>
      </c>
      <c r="T127" s="82" t="s">
        <v>204</v>
      </c>
      <c r="U127" s="82" t="s">
        <v>204</v>
      </c>
      <c r="V127" s="82"/>
      <c r="W127" s="82"/>
      <c r="X127" s="82"/>
      <c r="Y127" s="82"/>
      <c r="Z127" s="82"/>
      <c r="AA127" s="83" t="s">
        <v>204</v>
      </c>
      <c r="AB127" s="84" t="s">
        <v>81</v>
      </c>
      <c r="AC127" s="85" t="s">
        <v>200</v>
      </c>
      <c r="AD127" s="77" t="s">
        <v>249</v>
      </c>
      <c r="AE127" s="83" t="s">
        <v>204</v>
      </c>
      <c r="AF127" s="86">
        <v>0</v>
      </c>
      <c r="AG127" s="67">
        <v>0</v>
      </c>
      <c r="AH127" s="67">
        <v>0</v>
      </c>
      <c r="AI127" s="67">
        <v>0</v>
      </c>
      <c r="AJ127" s="67">
        <v>0</v>
      </c>
      <c r="AK127" s="67">
        <v>0</v>
      </c>
      <c r="AL127" s="67">
        <v>1</v>
      </c>
      <c r="AM127" s="67">
        <v>0</v>
      </c>
      <c r="AN127" s="67">
        <v>0</v>
      </c>
      <c r="AO127" s="67">
        <v>0</v>
      </c>
      <c r="AP127" s="67">
        <v>0</v>
      </c>
      <c r="AQ127" s="67">
        <v>0</v>
      </c>
      <c r="AR127" s="67">
        <v>0</v>
      </c>
      <c r="AS127" s="67">
        <v>0</v>
      </c>
      <c r="AT127" s="67">
        <v>0</v>
      </c>
      <c r="AU127" s="67">
        <v>0</v>
      </c>
      <c r="AV127" s="67">
        <v>0</v>
      </c>
      <c r="AW127" s="67">
        <v>8</v>
      </c>
      <c r="AX127" s="67"/>
      <c r="AY127" s="67">
        <v>0</v>
      </c>
      <c r="AZ127" s="67">
        <v>0</v>
      </c>
      <c r="BA127" s="67">
        <v>0</v>
      </c>
      <c r="BB127" s="67">
        <v>0</v>
      </c>
      <c r="BC127" s="67">
        <v>0</v>
      </c>
      <c r="BD127" s="67">
        <v>0</v>
      </c>
      <c r="BE127" s="67">
        <v>0</v>
      </c>
      <c r="BF127" s="67">
        <v>0</v>
      </c>
      <c r="BG127" s="67">
        <v>0</v>
      </c>
      <c r="BH127" s="67">
        <v>0</v>
      </c>
      <c r="BI127" s="67">
        <v>0</v>
      </c>
      <c r="BJ127" s="67" t="s">
        <v>205</v>
      </c>
      <c r="BK127" s="67"/>
      <c r="BL127" s="68">
        <v>0</v>
      </c>
      <c r="BM127" s="68">
        <v>0</v>
      </c>
      <c r="BN127" s="68">
        <v>0</v>
      </c>
      <c r="BO127" s="68">
        <v>0</v>
      </c>
      <c r="BP127" s="68">
        <v>0</v>
      </c>
      <c r="BQ127" s="68">
        <v>0</v>
      </c>
      <c r="BR127" s="68">
        <v>0</v>
      </c>
      <c r="BS127" s="68">
        <v>0</v>
      </c>
      <c r="BT127" s="68">
        <v>0</v>
      </c>
      <c r="BU127" s="68">
        <v>0</v>
      </c>
      <c r="BV127" s="68">
        <v>0</v>
      </c>
      <c r="BW127" s="68">
        <v>0</v>
      </c>
      <c r="BX127" s="68">
        <v>0</v>
      </c>
      <c r="BY127" s="68">
        <v>0</v>
      </c>
      <c r="BZ127" s="68">
        <v>0</v>
      </c>
      <c r="CA127" s="68">
        <v>0</v>
      </c>
      <c r="CB127" s="68">
        <v>0</v>
      </c>
      <c r="CC127" s="68">
        <v>0</v>
      </c>
      <c r="CD127" s="68">
        <v>0</v>
      </c>
      <c r="CE127" s="68">
        <v>0</v>
      </c>
      <c r="CF127" s="68">
        <v>0</v>
      </c>
      <c r="CG127" s="68">
        <v>0</v>
      </c>
      <c r="CH127" s="68">
        <v>0</v>
      </c>
      <c r="CI127" s="68">
        <v>0</v>
      </c>
      <c r="CJ127" s="68">
        <v>0</v>
      </c>
      <c r="CK127" s="68">
        <v>0</v>
      </c>
      <c r="CL127" s="68">
        <v>0</v>
      </c>
      <c r="CM127" s="68">
        <v>0</v>
      </c>
      <c r="CN127" s="68">
        <v>0</v>
      </c>
      <c r="CO127" s="68">
        <v>0</v>
      </c>
      <c r="CP127" s="68">
        <v>0</v>
      </c>
      <c r="CQ127" s="68">
        <v>0</v>
      </c>
      <c r="CR127" s="69"/>
    </row>
    <row r="128" spans="1:103" s="71" customFormat="1" x14ac:dyDescent="0.2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120"/>
      <c r="AH128" s="120"/>
      <c r="AI128" s="120"/>
      <c r="AJ128" s="120"/>
      <c r="AK128" s="120"/>
      <c r="AL128" s="120"/>
      <c r="AM128" s="120"/>
      <c r="AN128" s="120"/>
      <c r="AO128" s="120"/>
      <c r="AP128" s="120"/>
      <c r="AQ128" s="120"/>
      <c r="AR128" s="120"/>
      <c r="AS128" s="120"/>
      <c r="AT128" s="120"/>
      <c r="AU128" s="120"/>
      <c r="AV128" s="120"/>
      <c r="AW128" s="120"/>
      <c r="AX128" s="120"/>
      <c r="AY128" s="120"/>
      <c r="AZ128" s="120"/>
      <c r="BA128" s="120"/>
      <c r="BB128" s="120"/>
      <c r="BC128" s="120"/>
      <c r="BD128" s="120"/>
      <c r="BE128" s="120"/>
      <c r="BF128" s="120"/>
      <c r="BG128" s="120"/>
      <c r="BH128" s="121"/>
      <c r="BI128" s="120"/>
      <c r="BJ128" s="120"/>
      <c r="BK128" s="120"/>
      <c r="BL128" s="120"/>
      <c r="BM128" s="120"/>
      <c r="BN128" s="120"/>
      <c r="BO128" s="120"/>
      <c r="BP128" s="120"/>
      <c r="BQ128" s="120"/>
      <c r="BR128" s="120"/>
      <c r="BS128" s="120"/>
      <c r="BT128" s="120"/>
      <c r="BU128" s="120"/>
      <c r="BV128" s="120"/>
      <c r="BW128" s="120"/>
      <c r="BX128" s="120"/>
      <c r="BY128" s="120"/>
      <c r="BZ128" s="120"/>
      <c r="CA128" s="120"/>
      <c r="CB128" s="120"/>
      <c r="CC128" s="120"/>
      <c r="CD128" s="120"/>
      <c r="CE128" s="120"/>
      <c r="CF128" s="120"/>
      <c r="CG128" s="120"/>
      <c r="CH128" s="120"/>
      <c r="CI128" s="120"/>
      <c r="CJ128" s="120"/>
      <c r="CK128" s="120"/>
      <c r="CL128" s="120"/>
      <c r="CM128" s="120"/>
      <c r="CN128" s="120"/>
      <c r="CO128" s="120"/>
      <c r="CP128" s="120"/>
      <c r="CQ128" s="120"/>
      <c r="CR128" s="69"/>
    </row>
    <row r="129" spans="1:96" s="71" customFormat="1" x14ac:dyDescent="0.25">
      <c r="A129" s="115"/>
      <c r="B129" s="115">
        <v>45813</v>
      </c>
      <c r="C129" s="116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120"/>
      <c r="AH129" s="120"/>
      <c r="AI129" s="120"/>
      <c r="AJ129" s="120"/>
      <c r="AK129" s="120"/>
      <c r="AL129" s="120"/>
      <c r="AM129" s="120"/>
      <c r="AN129" s="120"/>
      <c r="AO129" s="120"/>
      <c r="AP129" s="120"/>
      <c r="AQ129" s="120"/>
      <c r="AR129" s="120"/>
      <c r="AS129" s="120"/>
      <c r="AT129" s="120"/>
      <c r="AU129" s="120"/>
      <c r="AV129" s="120"/>
      <c r="AW129" s="120"/>
      <c r="AX129" s="120"/>
      <c r="AY129" s="120"/>
      <c r="AZ129" s="120"/>
      <c r="BA129" s="120"/>
      <c r="BB129" s="120"/>
      <c r="BC129" s="120"/>
      <c r="BD129" s="120"/>
      <c r="BE129" s="120"/>
      <c r="BF129" s="120"/>
      <c r="BG129" s="120"/>
      <c r="BH129" s="120"/>
      <c r="BI129" s="120"/>
      <c r="BJ129" s="120"/>
      <c r="BK129" s="120"/>
      <c r="BL129" s="120"/>
      <c r="BM129" s="120"/>
      <c r="BN129" s="120"/>
      <c r="BO129" s="120"/>
      <c r="BP129" s="120"/>
      <c r="BQ129" s="120"/>
      <c r="BR129" s="120"/>
      <c r="BS129" s="120"/>
      <c r="BT129" s="120"/>
      <c r="BU129" s="120"/>
      <c r="BV129" s="120"/>
      <c r="BW129" s="120"/>
      <c r="BX129" s="120"/>
      <c r="BY129" s="120"/>
      <c r="BZ129" s="120"/>
      <c r="CA129" s="120"/>
      <c r="CB129" s="120"/>
      <c r="CC129" s="120"/>
      <c r="CD129" s="120"/>
      <c r="CE129" s="120"/>
      <c r="CF129" s="120"/>
      <c r="CG129" s="120"/>
      <c r="CH129" s="120"/>
      <c r="CI129" s="120"/>
      <c r="CJ129" s="120"/>
      <c r="CK129" s="120"/>
      <c r="CL129" s="120"/>
      <c r="CM129" s="120"/>
      <c r="CN129" s="120"/>
      <c r="CO129" s="120"/>
      <c r="CP129" s="120"/>
      <c r="CQ129" s="120"/>
      <c r="CR129" s="69"/>
    </row>
    <row r="130" spans="1:96" s="71" customFormat="1" x14ac:dyDescent="0.25">
      <c r="A130" s="116" t="s">
        <v>271</v>
      </c>
      <c r="B130" s="116" t="s">
        <v>289</v>
      </c>
      <c r="C130" s="116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120"/>
      <c r="AH130" s="120"/>
      <c r="AI130" s="120"/>
      <c r="AJ130" s="120"/>
      <c r="AK130" s="120"/>
      <c r="AL130" s="120"/>
      <c r="AM130" s="120"/>
      <c r="AN130" s="120"/>
      <c r="AO130" s="120"/>
      <c r="AP130" s="120"/>
      <c r="AQ130" s="120"/>
      <c r="AR130" s="120"/>
      <c r="AS130" s="120"/>
      <c r="AT130" s="120"/>
      <c r="AU130" s="120"/>
      <c r="AV130" s="120"/>
      <c r="AW130" s="120"/>
      <c r="AX130" s="120"/>
      <c r="AY130" s="120"/>
      <c r="AZ130" s="120"/>
      <c r="BA130" s="120"/>
      <c r="BB130" s="120"/>
      <c r="BC130" s="120"/>
      <c r="BD130" s="120"/>
      <c r="BE130" s="120"/>
      <c r="BF130" s="120"/>
      <c r="BG130" s="120"/>
      <c r="BH130" s="120"/>
      <c r="BI130" s="120"/>
      <c r="BJ130" s="120"/>
      <c r="BK130" s="120"/>
      <c r="BL130" s="120"/>
      <c r="BM130" s="120"/>
      <c r="BN130" s="120"/>
      <c r="BO130" s="120"/>
      <c r="BP130" s="120"/>
      <c r="BQ130" s="120"/>
      <c r="BR130" s="120"/>
      <c r="BS130" s="120"/>
      <c r="BT130" s="120"/>
      <c r="BU130" s="120"/>
      <c r="BV130" s="120"/>
      <c r="BW130" s="120"/>
      <c r="BX130" s="120"/>
      <c r="BY130" s="120"/>
      <c r="BZ130" s="120"/>
      <c r="CA130" s="120"/>
      <c r="CB130" s="120"/>
      <c r="CC130" s="120"/>
      <c r="CD130" s="120"/>
      <c r="CE130" s="120"/>
      <c r="CF130" s="120"/>
      <c r="CG130" s="120"/>
      <c r="CH130" s="120"/>
      <c r="CI130" s="120"/>
      <c r="CJ130" s="120"/>
      <c r="CK130" s="120"/>
      <c r="CL130" s="120"/>
      <c r="CM130" s="120"/>
      <c r="CN130" s="120"/>
      <c r="CO130" s="120"/>
      <c r="CP130" s="120"/>
      <c r="CQ130" s="120"/>
      <c r="CR130" s="69"/>
    </row>
    <row r="131" spans="1:96" s="71" customFormat="1" x14ac:dyDescent="0.25">
      <c r="A131" s="116" t="s">
        <v>272</v>
      </c>
      <c r="B131" s="116" t="s">
        <v>290</v>
      </c>
      <c r="C131" s="116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  <c r="BT131" s="69"/>
      <c r="BU131" s="69"/>
      <c r="BV131" s="69"/>
      <c r="BW131" s="69"/>
      <c r="BX131" s="69"/>
      <c r="BY131" s="69"/>
      <c r="BZ131" s="69"/>
      <c r="CA131" s="69"/>
      <c r="CB131" s="69"/>
      <c r="CC131" s="69"/>
      <c r="CD131" s="69"/>
      <c r="CE131" s="69"/>
      <c r="CF131" s="69"/>
      <c r="CG131" s="69"/>
      <c r="CH131" s="69"/>
      <c r="CI131" s="69"/>
      <c r="CJ131" s="69"/>
      <c r="CK131" s="69"/>
      <c r="CL131" s="69"/>
      <c r="CM131" s="69"/>
      <c r="CN131" s="69"/>
      <c r="CO131" s="69"/>
      <c r="CP131" s="69"/>
      <c r="CQ131" s="69"/>
      <c r="CR131" s="69"/>
    </row>
    <row r="132" spans="1:96" s="71" customFormat="1" x14ac:dyDescent="0.2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  <c r="CJ132" s="69"/>
      <c r="CK132" s="69"/>
      <c r="CL132" s="69"/>
      <c r="CM132" s="69"/>
      <c r="CN132" s="69"/>
      <c r="CO132" s="69"/>
      <c r="CP132" s="69"/>
      <c r="CQ132" s="69"/>
      <c r="CR132" s="69"/>
    </row>
    <row r="133" spans="1:96" s="71" customFormat="1" x14ac:dyDescent="0.25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  <c r="BQ133" s="69"/>
      <c r="BR133" s="69"/>
      <c r="BS133" s="69"/>
      <c r="BT133" s="69"/>
      <c r="BU133" s="69"/>
      <c r="BV133" s="69"/>
      <c r="BW133" s="69"/>
      <c r="BX133" s="69"/>
      <c r="BY133" s="69"/>
      <c r="BZ133" s="69"/>
      <c r="CA133" s="69"/>
      <c r="CB133" s="69"/>
      <c r="CC133" s="69"/>
      <c r="CD133" s="69"/>
      <c r="CE133" s="69"/>
      <c r="CF133" s="69"/>
      <c r="CG133" s="69"/>
      <c r="CH133" s="69"/>
      <c r="CI133" s="69"/>
      <c r="CJ133" s="69"/>
      <c r="CK133" s="69"/>
      <c r="CL133" s="69"/>
      <c r="CM133" s="69"/>
      <c r="CN133" s="69"/>
      <c r="CO133" s="69"/>
      <c r="CP133" s="69"/>
      <c r="CQ133" s="69"/>
      <c r="CR133" s="69"/>
    </row>
    <row r="134" spans="1:96" s="71" customFormat="1" x14ac:dyDescent="0.25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  <c r="BT134" s="69"/>
      <c r="BU134" s="69"/>
      <c r="BV134" s="69"/>
      <c r="BW134" s="69"/>
      <c r="BX134" s="69"/>
      <c r="BY134" s="69"/>
      <c r="BZ134" s="69"/>
      <c r="CA134" s="69"/>
      <c r="CB134" s="69"/>
      <c r="CC134" s="69"/>
      <c r="CD134" s="69"/>
      <c r="CE134" s="69"/>
      <c r="CF134" s="69"/>
      <c r="CG134" s="69"/>
      <c r="CH134" s="69"/>
      <c r="CI134" s="69"/>
      <c r="CJ134" s="69"/>
      <c r="CK134" s="69"/>
      <c r="CL134" s="69"/>
      <c r="CM134" s="69"/>
      <c r="CN134" s="69"/>
      <c r="CO134" s="69"/>
      <c r="CP134" s="69"/>
      <c r="CQ134" s="69"/>
      <c r="CR134" s="69"/>
    </row>
    <row r="135" spans="1:96" s="71" customFormat="1" x14ac:dyDescent="0.25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/>
      <c r="BS135" s="69"/>
      <c r="BT135" s="69"/>
      <c r="BU135" s="69"/>
      <c r="BV135" s="69"/>
      <c r="BW135" s="69"/>
      <c r="BX135" s="69"/>
      <c r="BY135" s="69"/>
      <c r="BZ135" s="69"/>
      <c r="CA135" s="69"/>
      <c r="CB135" s="69"/>
      <c r="CC135" s="69"/>
      <c r="CD135" s="69"/>
      <c r="CE135" s="69"/>
      <c r="CF135" s="69"/>
      <c r="CG135" s="69"/>
      <c r="CH135" s="69"/>
      <c r="CI135" s="69"/>
      <c r="CJ135" s="69"/>
      <c r="CK135" s="69"/>
      <c r="CL135" s="69"/>
      <c r="CM135" s="69"/>
      <c r="CN135" s="69"/>
      <c r="CO135" s="69"/>
      <c r="CP135" s="69"/>
      <c r="CQ135" s="69"/>
      <c r="CR135" s="69"/>
    </row>
    <row r="136" spans="1:96" s="71" customFormat="1" x14ac:dyDescent="0.25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  <c r="CQ136" s="69"/>
      <c r="CR136" s="69"/>
    </row>
    <row r="137" spans="1:96" s="71" customFormat="1" x14ac:dyDescent="0.25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  <c r="BT137" s="69"/>
      <c r="BU137" s="69"/>
      <c r="BV137" s="69"/>
      <c r="BW137" s="69"/>
      <c r="BX137" s="69"/>
      <c r="BY137" s="69"/>
      <c r="BZ137" s="69"/>
      <c r="CA137" s="69"/>
      <c r="CB137" s="69"/>
      <c r="CC137" s="69"/>
      <c r="CD137" s="69"/>
      <c r="CE137" s="69"/>
      <c r="CF137" s="69"/>
      <c r="CG137" s="69"/>
      <c r="CH137" s="69"/>
      <c r="CI137" s="69"/>
      <c r="CJ137" s="69"/>
      <c r="CK137" s="69"/>
      <c r="CL137" s="69"/>
      <c r="CM137" s="69"/>
      <c r="CN137" s="69"/>
      <c r="CO137" s="69"/>
      <c r="CP137" s="69"/>
      <c r="CQ137" s="69"/>
      <c r="CR137" s="69"/>
    </row>
    <row r="138" spans="1:96" s="71" customFormat="1" x14ac:dyDescent="0.25">
      <c r="AL138" s="69"/>
    </row>
    <row r="139" spans="1:96" s="71" customFormat="1" x14ac:dyDescent="0.25">
      <c r="AL139" s="69"/>
    </row>
    <row r="140" spans="1:96" s="71" customFormat="1" x14ac:dyDescent="0.25">
      <c r="AL140" s="69"/>
    </row>
    <row r="141" spans="1:96" s="71" customFormat="1" x14ac:dyDescent="0.25">
      <c r="AL141" s="69"/>
    </row>
    <row r="142" spans="1:96" s="71" customFormat="1" x14ac:dyDescent="0.25">
      <c r="AL142" s="69"/>
    </row>
    <row r="143" spans="1:96" s="71" customFormat="1" x14ac:dyDescent="0.25">
      <c r="AL143" s="69"/>
    </row>
    <row r="144" spans="1:96" s="71" customFormat="1" x14ac:dyDescent="0.25">
      <c r="AL144" s="69"/>
    </row>
    <row r="145" spans="38:38" s="71" customFormat="1" x14ac:dyDescent="0.25">
      <c r="AL145" s="69"/>
    </row>
    <row r="146" spans="38:38" s="71" customFormat="1" x14ac:dyDescent="0.25">
      <c r="AL146" s="69"/>
    </row>
    <row r="147" spans="38:38" s="71" customFormat="1" x14ac:dyDescent="0.25">
      <c r="AL147" s="69"/>
    </row>
    <row r="148" spans="38:38" s="71" customFormat="1" x14ac:dyDescent="0.25">
      <c r="AL148" s="69"/>
    </row>
    <row r="149" spans="38:38" s="71" customFormat="1" x14ac:dyDescent="0.25">
      <c r="AL149" s="69"/>
    </row>
    <row r="150" spans="38:38" s="71" customFormat="1" x14ac:dyDescent="0.25">
      <c r="AL150" s="69"/>
    </row>
    <row r="151" spans="38:38" s="71" customFormat="1" x14ac:dyDescent="0.25">
      <c r="AL151" s="69"/>
    </row>
    <row r="152" spans="38:38" s="71" customFormat="1" x14ac:dyDescent="0.25">
      <c r="AL152" s="69"/>
    </row>
    <row r="153" spans="38:38" s="71" customFormat="1" x14ac:dyDescent="0.25">
      <c r="AL153" s="69"/>
    </row>
    <row r="154" spans="38:38" s="71" customFormat="1" x14ac:dyDescent="0.25">
      <c r="AL154" s="69"/>
    </row>
    <row r="155" spans="38:38" s="71" customFormat="1" x14ac:dyDescent="0.25">
      <c r="AL155" s="69"/>
    </row>
    <row r="156" spans="38:38" s="71" customFormat="1" x14ac:dyDescent="0.25">
      <c r="AL156" s="69"/>
    </row>
    <row r="157" spans="38:38" s="71" customFormat="1" x14ac:dyDescent="0.25">
      <c r="AL157" s="69"/>
    </row>
    <row r="158" spans="38:38" s="71" customFormat="1" x14ac:dyDescent="0.25">
      <c r="AL158" s="69"/>
    </row>
    <row r="159" spans="38:38" s="71" customFormat="1" x14ac:dyDescent="0.25">
      <c r="AL159" s="69"/>
    </row>
    <row r="160" spans="38:38" s="71" customFormat="1" x14ac:dyDescent="0.25">
      <c r="AL160" s="69"/>
    </row>
    <row r="161" spans="38:38" s="71" customFormat="1" x14ac:dyDescent="0.25">
      <c r="AL161" s="69"/>
    </row>
    <row r="162" spans="38:38" s="71" customFormat="1" x14ac:dyDescent="0.25">
      <c r="AL162" s="69"/>
    </row>
    <row r="163" spans="38:38" s="71" customFormat="1" x14ac:dyDescent="0.25">
      <c r="AL163" s="69"/>
    </row>
    <row r="164" spans="38:38" s="71" customFormat="1" x14ac:dyDescent="0.25">
      <c r="AL164" s="69"/>
    </row>
    <row r="165" spans="38:38" s="71" customFormat="1" x14ac:dyDescent="0.25">
      <c r="AL165" s="69"/>
    </row>
    <row r="166" spans="38:38" s="71" customFormat="1" x14ac:dyDescent="0.25">
      <c r="AL166" s="69"/>
    </row>
    <row r="167" spans="38:38" s="71" customFormat="1" x14ac:dyDescent="0.25">
      <c r="AL167" s="69"/>
    </row>
    <row r="168" spans="38:38" s="71" customFormat="1" x14ac:dyDescent="0.25">
      <c r="AL168" s="69"/>
    </row>
    <row r="169" spans="38:38" s="71" customFormat="1" x14ac:dyDescent="0.25">
      <c r="AL169" s="69"/>
    </row>
    <row r="170" spans="38:38" s="71" customFormat="1" x14ac:dyDescent="0.25">
      <c r="AL170" s="69"/>
    </row>
    <row r="171" spans="38:38" s="71" customFormat="1" x14ac:dyDescent="0.25">
      <c r="AL171" s="69"/>
    </row>
    <row r="172" spans="38:38" s="71" customFormat="1" x14ac:dyDescent="0.25">
      <c r="AL172" s="69"/>
    </row>
    <row r="173" spans="38:38" s="71" customFormat="1" x14ac:dyDescent="0.25">
      <c r="AL173" s="69"/>
    </row>
    <row r="174" spans="38:38" s="71" customFormat="1" x14ac:dyDescent="0.25">
      <c r="AL174" s="69"/>
    </row>
    <row r="175" spans="38:38" s="71" customFormat="1" x14ac:dyDescent="0.25">
      <c r="AL175" s="69"/>
    </row>
    <row r="176" spans="38:38" s="71" customFormat="1" x14ac:dyDescent="0.25">
      <c r="AL176" s="69"/>
    </row>
    <row r="177" spans="38:38" s="71" customFormat="1" x14ac:dyDescent="0.25">
      <c r="AL177" s="69"/>
    </row>
    <row r="178" spans="38:38" s="71" customFormat="1" x14ac:dyDescent="0.25">
      <c r="AL178" s="69"/>
    </row>
    <row r="179" spans="38:38" s="71" customFormat="1" x14ac:dyDescent="0.25">
      <c r="AL179" s="69"/>
    </row>
    <row r="180" spans="38:38" s="71" customFormat="1" x14ac:dyDescent="0.25">
      <c r="AL180" s="69"/>
    </row>
    <row r="181" spans="38:38" s="71" customFormat="1" x14ac:dyDescent="0.25">
      <c r="AL181" s="69"/>
    </row>
    <row r="182" spans="38:38" s="71" customFormat="1" x14ac:dyDescent="0.25">
      <c r="AL182" s="69"/>
    </row>
    <row r="183" spans="38:38" s="71" customFormat="1" x14ac:dyDescent="0.25">
      <c r="AL183" s="69"/>
    </row>
    <row r="184" spans="38:38" s="71" customFormat="1" x14ac:dyDescent="0.25">
      <c r="AL184" s="69"/>
    </row>
    <row r="185" spans="38:38" s="71" customFormat="1" x14ac:dyDescent="0.25">
      <c r="AL185" s="69"/>
    </row>
    <row r="186" spans="38:38" s="71" customFormat="1" x14ac:dyDescent="0.25">
      <c r="AL186" s="69"/>
    </row>
    <row r="187" spans="38:38" s="71" customFormat="1" x14ac:dyDescent="0.25">
      <c r="AL187" s="69"/>
    </row>
    <row r="188" spans="38:38" s="71" customFormat="1" x14ac:dyDescent="0.25">
      <c r="AL188" s="69"/>
    </row>
    <row r="189" spans="38:38" s="71" customFormat="1" x14ac:dyDescent="0.25">
      <c r="AL189" s="69"/>
    </row>
    <row r="190" spans="38:38" s="71" customFormat="1" x14ac:dyDescent="0.25">
      <c r="AL190" s="69"/>
    </row>
    <row r="191" spans="38:38" s="71" customFormat="1" x14ac:dyDescent="0.25">
      <c r="AL191" s="69"/>
    </row>
    <row r="192" spans="38:38" s="71" customFormat="1" x14ac:dyDescent="0.25">
      <c r="AL192" s="69"/>
    </row>
    <row r="193" spans="38:38" s="71" customFormat="1" x14ac:dyDescent="0.25">
      <c r="AL193" s="69"/>
    </row>
    <row r="194" spans="38:38" s="71" customFormat="1" x14ac:dyDescent="0.25">
      <c r="AL194" s="69"/>
    </row>
    <row r="195" spans="38:38" s="71" customFormat="1" x14ac:dyDescent="0.25">
      <c r="AL195" s="69"/>
    </row>
    <row r="196" spans="38:38" s="71" customFormat="1" x14ac:dyDescent="0.25">
      <c r="AL196" s="69"/>
    </row>
    <row r="197" spans="38:38" s="71" customFormat="1" x14ac:dyDescent="0.25">
      <c r="AL197" s="69"/>
    </row>
    <row r="198" spans="38:38" s="71" customFormat="1" x14ac:dyDescent="0.25">
      <c r="AL198" s="69"/>
    </row>
    <row r="199" spans="38:38" s="71" customFormat="1" x14ac:dyDescent="0.25">
      <c r="AL199" s="69"/>
    </row>
    <row r="200" spans="38:38" s="71" customFormat="1" x14ac:dyDescent="0.25">
      <c r="AL200" s="69"/>
    </row>
    <row r="201" spans="38:38" s="71" customFormat="1" x14ac:dyDescent="0.25">
      <c r="AL201" s="69"/>
    </row>
    <row r="202" spans="38:38" s="71" customFormat="1" x14ac:dyDescent="0.25">
      <c r="AL202" s="69"/>
    </row>
    <row r="203" spans="38:38" s="71" customFormat="1" x14ac:dyDescent="0.25">
      <c r="AL203" s="69"/>
    </row>
    <row r="204" spans="38:38" s="71" customFormat="1" x14ac:dyDescent="0.25">
      <c r="AL204" s="69"/>
    </row>
    <row r="205" spans="38:38" s="71" customFormat="1" x14ac:dyDescent="0.25">
      <c r="AL205" s="69"/>
    </row>
    <row r="206" spans="38:38" s="71" customFormat="1" x14ac:dyDescent="0.25">
      <c r="AL206" s="69"/>
    </row>
    <row r="207" spans="38:38" s="71" customFormat="1" x14ac:dyDescent="0.25">
      <c r="AL207" s="69"/>
    </row>
    <row r="208" spans="38:38" s="71" customFormat="1" x14ac:dyDescent="0.25">
      <c r="AL208" s="69"/>
    </row>
    <row r="209" spans="38:38" s="71" customFormat="1" x14ac:dyDescent="0.25">
      <c r="AL209" s="69"/>
    </row>
    <row r="210" spans="38:38" s="71" customFormat="1" x14ac:dyDescent="0.25">
      <c r="AL210" s="69"/>
    </row>
    <row r="211" spans="38:38" s="71" customFormat="1" x14ac:dyDescent="0.25">
      <c r="AL211" s="69"/>
    </row>
    <row r="212" spans="38:38" s="71" customFormat="1" x14ac:dyDescent="0.25">
      <c r="AL212" s="69"/>
    </row>
    <row r="213" spans="38:38" s="71" customFormat="1" x14ac:dyDescent="0.25">
      <c r="AL213" s="69"/>
    </row>
    <row r="214" spans="38:38" s="71" customFormat="1" x14ac:dyDescent="0.25">
      <c r="AL214" s="69"/>
    </row>
    <row r="215" spans="38:38" s="71" customFormat="1" x14ac:dyDescent="0.25">
      <c r="AL215" s="69"/>
    </row>
    <row r="216" spans="38:38" s="71" customFormat="1" x14ac:dyDescent="0.25">
      <c r="AL216" s="69"/>
    </row>
    <row r="217" spans="38:38" s="71" customFormat="1" x14ac:dyDescent="0.25">
      <c r="AL217" s="69"/>
    </row>
    <row r="218" spans="38:38" s="71" customFormat="1" x14ac:dyDescent="0.25">
      <c r="AL218" s="69"/>
    </row>
    <row r="219" spans="38:38" s="71" customFormat="1" x14ac:dyDescent="0.25">
      <c r="AL219" s="69"/>
    </row>
    <row r="220" spans="38:38" s="71" customFormat="1" x14ac:dyDescent="0.25">
      <c r="AL220" s="69"/>
    </row>
    <row r="221" spans="38:38" s="71" customFormat="1" x14ac:dyDescent="0.25">
      <c r="AL221" s="69"/>
    </row>
    <row r="222" spans="38:38" s="71" customFormat="1" x14ac:dyDescent="0.25">
      <c r="AL222" s="69"/>
    </row>
    <row r="223" spans="38:38" s="71" customFormat="1" x14ac:dyDescent="0.25">
      <c r="AL223" s="69"/>
    </row>
    <row r="224" spans="38:38" s="71" customFormat="1" x14ac:dyDescent="0.25">
      <c r="AL224" s="69"/>
    </row>
    <row r="225" spans="38:38" s="71" customFormat="1" x14ac:dyDescent="0.25">
      <c r="AL225" s="69"/>
    </row>
    <row r="226" spans="38:38" s="71" customFormat="1" x14ac:dyDescent="0.25">
      <c r="AL226" s="69"/>
    </row>
    <row r="227" spans="38:38" s="71" customFormat="1" x14ac:dyDescent="0.25">
      <c r="AL227" s="69"/>
    </row>
    <row r="228" spans="38:38" s="71" customFormat="1" x14ac:dyDescent="0.25">
      <c r="AL228" s="69"/>
    </row>
    <row r="229" spans="38:38" s="71" customFormat="1" x14ac:dyDescent="0.25">
      <c r="AL229" s="69"/>
    </row>
    <row r="230" spans="38:38" s="71" customFormat="1" x14ac:dyDescent="0.25">
      <c r="AL230" s="69"/>
    </row>
    <row r="231" spans="38:38" s="71" customFormat="1" x14ac:dyDescent="0.25">
      <c r="AL231" s="69"/>
    </row>
    <row r="232" spans="38:38" s="71" customFormat="1" x14ac:dyDescent="0.25">
      <c r="AL232" s="69"/>
    </row>
    <row r="233" spans="38:38" s="71" customFormat="1" x14ac:dyDescent="0.25">
      <c r="AL233" s="69"/>
    </row>
    <row r="234" spans="38:38" s="71" customFormat="1" x14ac:dyDescent="0.25">
      <c r="AL234" s="69"/>
    </row>
    <row r="235" spans="38:38" s="71" customFormat="1" x14ac:dyDescent="0.25">
      <c r="AL235" s="69"/>
    </row>
    <row r="236" spans="38:38" s="71" customFormat="1" x14ac:dyDescent="0.25">
      <c r="AL236" s="69"/>
    </row>
    <row r="237" spans="38:38" s="71" customFormat="1" x14ac:dyDescent="0.25">
      <c r="AL237" s="69"/>
    </row>
    <row r="238" spans="38:38" s="71" customFormat="1" x14ac:dyDescent="0.25">
      <c r="AL238" s="69"/>
    </row>
    <row r="239" spans="38:38" s="71" customFormat="1" x14ac:dyDescent="0.25">
      <c r="AL239" s="69"/>
    </row>
    <row r="240" spans="38:38" s="71" customFormat="1" x14ac:dyDescent="0.25">
      <c r="AL240" s="69"/>
    </row>
    <row r="241" spans="38:38" s="71" customFormat="1" x14ac:dyDescent="0.25">
      <c r="AL241" s="69"/>
    </row>
    <row r="242" spans="38:38" s="71" customFormat="1" x14ac:dyDescent="0.25">
      <c r="AL242" s="69"/>
    </row>
    <row r="243" spans="38:38" s="71" customFormat="1" x14ac:dyDescent="0.25">
      <c r="AL243" s="69"/>
    </row>
    <row r="244" spans="38:38" s="71" customFormat="1" x14ac:dyDescent="0.25">
      <c r="AL244" s="69"/>
    </row>
    <row r="245" spans="38:38" s="71" customFormat="1" x14ac:dyDescent="0.25">
      <c r="AL245" s="69"/>
    </row>
    <row r="246" spans="38:38" s="71" customFormat="1" x14ac:dyDescent="0.25">
      <c r="AL246" s="69"/>
    </row>
    <row r="247" spans="38:38" s="71" customFormat="1" x14ac:dyDescent="0.25">
      <c r="AL247" s="69"/>
    </row>
    <row r="248" spans="38:38" s="71" customFormat="1" x14ac:dyDescent="0.25">
      <c r="AL248" s="69"/>
    </row>
    <row r="249" spans="38:38" s="71" customFormat="1" x14ac:dyDescent="0.25">
      <c r="AL249" s="69"/>
    </row>
    <row r="250" spans="38:38" s="71" customFormat="1" x14ac:dyDescent="0.25">
      <c r="AL250" s="69"/>
    </row>
    <row r="251" spans="38:38" s="71" customFormat="1" x14ac:dyDescent="0.25">
      <c r="AL251" s="69"/>
    </row>
    <row r="252" spans="38:38" s="71" customFormat="1" x14ac:dyDescent="0.25">
      <c r="AL252" s="69"/>
    </row>
    <row r="253" spans="38:38" s="71" customFormat="1" x14ac:dyDescent="0.25">
      <c r="AL253" s="69"/>
    </row>
    <row r="254" spans="38:38" s="71" customFormat="1" x14ac:dyDescent="0.25">
      <c r="AL254" s="69"/>
    </row>
    <row r="255" spans="38:38" s="71" customFormat="1" x14ac:dyDescent="0.25">
      <c r="AL255" s="69"/>
    </row>
    <row r="256" spans="38:38" s="71" customFormat="1" x14ac:dyDescent="0.25">
      <c r="AL256" s="69"/>
    </row>
    <row r="257" spans="38:38" s="71" customFormat="1" x14ac:dyDescent="0.25">
      <c r="AL257" s="69"/>
    </row>
  </sheetData>
  <mergeCells count="45">
    <mergeCell ref="BX3:CC3"/>
    <mergeCell ref="AF3:AP3"/>
    <mergeCell ref="AY3:BH3"/>
    <mergeCell ref="CD3:CJ3"/>
    <mergeCell ref="BJ3:BJ4"/>
    <mergeCell ref="BK3:BK4"/>
    <mergeCell ref="BL3:BN3"/>
    <mergeCell ref="AQ3:AX3"/>
    <mergeCell ref="F3:F4"/>
    <mergeCell ref="G3:G4"/>
    <mergeCell ref="H3:H4"/>
    <mergeCell ref="A2:AE2"/>
    <mergeCell ref="AF2:AK2"/>
    <mergeCell ref="I3:I4"/>
    <mergeCell ref="J3:J4"/>
    <mergeCell ref="K3:K4"/>
    <mergeCell ref="L3:L4"/>
    <mergeCell ref="M3:M4"/>
    <mergeCell ref="AE3:AE4"/>
    <mergeCell ref="O3:O4"/>
    <mergeCell ref="P3:P4"/>
    <mergeCell ref="Q3:Q4"/>
    <mergeCell ref="R3:R4"/>
    <mergeCell ref="S3:S4"/>
    <mergeCell ref="A3:A4"/>
    <mergeCell ref="B3:B4"/>
    <mergeCell ref="C3:C4"/>
    <mergeCell ref="D3:D4"/>
    <mergeCell ref="E3:E4"/>
    <mergeCell ref="AL2:AP2"/>
    <mergeCell ref="CK3:CQ3"/>
    <mergeCell ref="BL2:CQ2"/>
    <mergeCell ref="BC2:BG2"/>
    <mergeCell ref="N3:N4"/>
    <mergeCell ref="BI2:BK2"/>
    <mergeCell ref="AQ2:AV2"/>
    <mergeCell ref="AY2:BB2"/>
    <mergeCell ref="T3:T4"/>
    <mergeCell ref="U3:U4"/>
    <mergeCell ref="V3:Z3"/>
    <mergeCell ref="AA3:AA4"/>
    <mergeCell ref="AB3:AC4"/>
    <mergeCell ref="AD3:AD4"/>
    <mergeCell ref="BO3:BR3"/>
    <mergeCell ref="BS3:BW3"/>
  </mergeCells>
  <pageMargins left="0.70866141732283472" right="0.70866141732283472" top="0.74803149606299213" bottom="0.74803149606299213" header="0.31496062992125984" footer="0.31496062992125984"/>
  <pageSetup paperSize="9" scale="46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Кондопога</vt:lpstr>
      <vt:lpstr>лист1</vt:lpstr>
      <vt:lpstr>Кондопога!Заголовки_для_печати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Маслякова</dc:creator>
  <cp:lastModifiedBy>Елена Исмагилова</cp:lastModifiedBy>
  <cp:lastPrinted>2021-02-14T10:57:45Z</cp:lastPrinted>
  <dcterms:created xsi:type="dcterms:W3CDTF">2020-05-29T11:08:39Z</dcterms:created>
  <dcterms:modified xsi:type="dcterms:W3CDTF">2025-06-05T12:26:25Z</dcterms:modified>
</cp:coreProperties>
</file>