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3680" windowHeight="11805" tabRatio="302"/>
  </bookViews>
  <sheets>
    <sheet name="Сравнение 01.07.24 с 01.07.25" sheetId="3" r:id="rId1"/>
  </sheets>
  <calcPr calcId="145621"/>
</workbook>
</file>

<file path=xl/calcChain.xml><?xml version="1.0" encoding="utf-8"?>
<calcChain xmlns="http://schemas.openxmlformats.org/spreadsheetml/2006/main">
  <c r="C18" i="3" l="1"/>
  <c r="D25" i="3"/>
  <c r="C5" i="3"/>
  <c r="B6" i="3"/>
  <c r="C6" i="3"/>
  <c r="D6" i="3"/>
  <c r="E9" i="3" l="1"/>
  <c r="D9" i="3"/>
  <c r="C28" i="3" l="1"/>
  <c r="B28" i="3" l="1"/>
  <c r="E31" i="3"/>
  <c r="D31" i="3"/>
  <c r="B18" i="3" l="1"/>
  <c r="D30" i="3"/>
  <c r="E18" i="3" l="1"/>
  <c r="E6" i="3"/>
  <c r="D18" i="3"/>
  <c r="D36" i="3"/>
  <c r="B5" i="3"/>
  <c r="E17" i="3" l="1"/>
  <c r="D17" i="3"/>
  <c r="E8" i="3" l="1"/>
  <c r="E10" i="3"/>
  <c r="D8" i="3"/>
  <c r="D10" i="3"/>
  <c r="D16" i="3" l="1"/>
  <c r="E16" i="3"/>
  <c r="D15" i="3"/>
  <c r="E15" i="3"/>
  <c r="D32" i="3" l="1"/>
  <c r="D33" i="3"/>
  <c r="D34" i="3"/>
  <c r="D35" i="3"/>
  <c r="D37" i="3"/>
  <c r="D38" i="3"/>
  <c r="D29" i="3"/>
  <c r="D11" i="3"/>
  <c r="D12" i="3"/>
  <c r="D13" i="3"/>
  <c r="D14" i="3"/>
  <c r="D19" i="3"/>
  <c r="D20" i="3"/>
  <c r="D21" i="3"/>
  <c r="D22" i="3"/>
  <c r="D23" i="3"/>
  <c r="D24" i="3"/>
  <c r="D26" i="3"/>
  <c r="D27" i="3"/>
  <c r="D7" i="3"/>
  <c r="E7" i="3" l="1"/>
  <c r="E11" i="3"/>
  <c r="E12" i="3"/>
  <c r="E13" i="3"/>
  <c r="E14" i="3"/>
  <c r="E19" i="3"/>
  <c r="E20" i="3"/>
  <c r="E21" i="3"/>
  <c r="E23" i="3"/>
  <c r="E26" i="3"/>
  <c r="E29" i="3"/>
  <c r="E32" i="3"/>
  <c r="E33" i="3"/>
  <c r="E34" i="3"/>
  <c r="E40" i="3"/>
  <c r="E41" i="3"/>
  <c r="E42" i="3"/>
  <c r="E43" i="3"/>
  <c r="E44" i="3"/>
  <c r="E45" i="3"/>
  <c r="E46" i="3"/>
  <c r="E47" i="3"/>
  <c r="E48" i="3"/>
  <c r="E49" i="3"/>
  <c r="E50" i="3"/>
  <c r="C39" i="3" l="1"/>
  <c r="E28" i="3"/>
  <c r="D28" i="3"/>
  <c r="E5" i="3"/>
  <c r="D5" i="3"/>
  <c r="B39" i="3"/>
  <c r="E39" i="3" l="1"/>
  <c r="D39" i="3"/>
</calcChain>
</file>

<file path=xl/sharedStrings.xml><?xml version="1.0" encoding="utf-8"?>
<sst xmlns="http://schemas.openxmlformats.org/spreadsheetml/2006/main" count="42" uniqueCount="42">
  <si>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</si>
  <si>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</si>
  <si>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</si>
  <si>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</si>
  <si>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</si>
  <si>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</si>
  <si>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</si>
  <si>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</si>
  <si>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</si>
  <si>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</si>
  <si>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</si>
  <si>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</si>
  <si>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</si>
  <si>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</si>
  <si>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</si>
  <si>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</si>
  <si>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</si>
  <si>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</si>
  <si>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</si>
  <si>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</si>
  <si>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</si>
  <si>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</si>
  <si>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</si>
  <si>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</si>
  <si>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</si>
  <si>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</si>
  <si>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</si>
  <si>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</si>
  <si>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</si>
  <si>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</si>
  <si>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</si>
  <si>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</si>
  <si>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</si>
  <si>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</si>
  <si>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</si>
  <si>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</si>
  <si>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</si>
  <si>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Туристический налог</t>
  </si>
  <si>
    <t>на 01 июля 2025 года</t>
  </si>
  <si>
    <t>Исполнение на 01.07.2024 года</t>
  </si>
  <si>
    <t>Исполнение на 01.07.2025</t>
  </si>
  <si>
    <t>Плата за увеличение площади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</si>
</sst>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0" fillId="0" borderId="4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16" workbookViewId="0">
      <selection activeCell="C39" sqref="C39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1" t="s">
        <v>34</v>
      </c>
      <c r="B1" s="21"/>
      <c r="C1" s="21"/>
      <c r="D1" s="21"/>
      <c r="E1" s="21"/>
    </row>
    <row r="2" spans="1:5" x14ac:dyDescent="0.2">
      <c r="A2" s="22" t="s">
        <v>38</v>
      </c>
      <c r="B2" s="23"/>
      <c r="C2" s="23"/>
      <c r="D2" s="23"/>
      <c r="E2" s="23"/>
    </row>
    <row r="4" spans="1:5" ht="39.75" customHeight="1" thickBot="1" x14ac:dyDescent="0.25">
      <c r="A4" s="6" t="s">
        <v>0</v>
      </c>
      <c r="B4" s="17" t="s">
        <v>39</v>
      </c>
      <c r="C4" s="17" t="s">
        <v>40</v>
      </c>
      <c r="D4" s="17" t="s">
        <v>23</v>
      </c>
      <c r="E4" s="17" t="s">
        <v>22</v>
      </c>
    </row>
    <row r="5" spans="1:5" ht="15.75" customHeight="1" thickBot="1" x14ac:dyDescent="0.25">
      <c r="A5" s="14" t="s">
        <v>32</v>
      </c>
      <c r="B5" s="15">
        <f>B7+B11+B14+B19+B20+B21+B22+B23+B24+B27+B12+B13+B26+B15+B16+B8+B10+B17</f>
        <v>329083395.31000012</v>
      </c>
      <c r="C5" s="15">
        <f>C6+C18</f>
        <v>359153330.79000002</v>
      </c>
      <c r="D5" s="15">
        <f>C5-B5</f>
        <v>30069935.4799999</v>
      </c>
      <c r="E5" s="16">
        <f>C5/B5</f>
        <v>1.0913748183850895</v>
      </c>
    </row>
    <row r="6" spans="1:5" ht="15.75" customHeight="1" thickBot="1" x14ac:dyDescent="0.25">
      <c r="A6" s="14" t="s">
        <v>31</v>
      </c>
      <c r="B6" s="15">
        <f>B7+B8+B10+B11+B12+B13+B14+B15+B16+B17+B9</f>
        <v>275403018.19000006</v>
      </c>
      <c r="C6" s="15">
        <f>C7+C8+C10+C11+C12+C13+C14+C15+C16+C17+C9</f>
        <v>273491142.44</v>
      </c>
      <c r="D6" s="15">
        <f>D7+D8+D10+D11+D12+D13+D14+D15+D16+D17+D9</f>
        <v>-1911875.7500000186</v>
      </c>
      <c r="E6" s="16">
        <f>C6/B6</f>
        <v>0.99305789833907676</v>
      </c>
    </row>
    <row r="7" spans="1:5" x14ac:dyDescent="0.2">
      <c r="A7" s="7" t="s">
        <v>1</v>
      </c>
      <c r="B7" s="8">
        <v>215216742.93000001</v>
      </c>
      <c r="C7" s="18">
        <v>227153951.41999999</v>
      </c>
      <c r="D7" s="8">
        <f>C7-B7</f>
        <v>11937208.48999998</v>
      </c>
      <c r="E7" s="9">
        <f t="shared" ref="E7:E50" si="0">C7/B7</f>
        <v>1.0554659843257761</v>
      </c>
    </row>
    <row r="8" spans="1:5" x14ac:dyDescent="0.2">
      <c r="A8" s="7" t="s">
        <v>26</v>
      </c>
      <c r="B8" s="8">
        <v>10635866.42</v>
      </c>
      <c r="C8" s="18">
        <v>11662737.98</v>
      </c>
      <c r="D8" s="8">
        <f t="shared" ref="D8:D10" si="1">C8-B8</f>
        <v>1026871.5600000005</v>
      </c>
      <c r="E8" s="9">
        <f t="shared" si="0"/>
        <v>1.0965479933133648</v>
      </c>
    </row>
    <row r="9" spans="1:5" x14ac:dyDescent="0.2">
      <c r="A9" s="7" t="s">
        <v>37</v>
      </c>
      <c r="B9" s="8">
        <v>0</v>
      </c>
      <c r="C9" s="18">
        <v>2434572</v>
      </c>
      <c r="D9" s="8">
        <f t="shared" si="1"/>
        <v>2434572</v>
      </c>
      <c r="E9" s="9" t="e">
        <f t="shared" si="0"/>
        <v>#DIV/0!</v>
      </c>
    </row>
    <row r="10" spans="1:5" x14ac:dyDescent="0.2">
      <c r="A10" s="7" t="s">
        <v>27</v>
      </c>
      <c r="B10" s="8">
        <v>3288190.92</v>
      </c>
      <c r="C10" s="18">
        <v>2414723.9900000002</v>
      </c>
      <c r="D10" s="8">
        <f t="shared" si="1"/>
        <v>-873466.9299999997</v>
      </c>
      <c r="E10" s="9">
        <f t="shared" si="0"/>
        <v>0.73436246518191839</v>
      </c>
    </row>
    <row r="11" spans="1:5" ht="22.5" x14ac:dyDescent="0.2">
      <c r="A11" s="2" t="s">
        <v>2</v>
      </c>
      <c r="B11" s="3">
        <v>2585.38</v>
      </c>
      <c r="C11" s="19">
        <v>2097</v>
      </c>
      <c r="D11" s="8">
        <f t="shared" ref="D11:D27" si="2">C11-B11</f>
        <v>-488.38000000000011</v>
      </c>
      <c r="E11" s="5">
        <f t="shared" si="0"/>
        <v>0.81109933549420199</v>
      </c>
    </row>
    <row r="12" spans="1:5" ht="12" customHeight="1" x14ac:dyDescent="0.2">
      <c r="A12" s="2" t="s">
        <v>3</v>
      </c>
      <c r="B12" s="3">
        <v>33818829.359999999</v>
      </c>
      <c r="C12" s="19">
        <v>10284439</v>
      </c>
      <c r="D12" s="8">
        <f t="shared" si="2"/>
        <v>-23534390.359999999</v>
      </c>
      <c r="E12" s="5">
        <f t="shared" si="0"/>
        <v>0.30410393247272355</v>
      </c>
    </row>
    <row r="13" spans="1:5" ht="26.25" customHeight="1" x14ac:dyDescent="0.2">
      <c r="A13" s="2" t="s">
        <v>4</v>
      </c>
      <c r="B13" s="3">
        <v>4291817.5199999996</v>
      </c>
      <c r="C13" s="19">
        <v>4862214.07</v>
      </c>
      <c r="D13" s="8">
        <f t="shared" si="2"/>
        <v>570396.55000000075</v>
      </c>
      <c r="E13" s="5">
        <f t="shared" si="0"/>
        <v>1.1329032623922</v>
      </c>
    </row>
    <row r="14" spans="1:5" ht="12" customHeight="1" x14ac:dyDescent="0.2">
      <c r="A14" s="1" t="s">
        <v>14</v>
      </c>
      <c r="B14" s="3">
        <v>3240475.28</v>
      </c>
      <c r="C14" s="19">
        <v>8816221.3499999996</v>
      </c>
      <c r="D14" s="8">
        <f t="shared" si="2"/>
        <v>5575746.0700000003</v>
      </c>
      <c r="E14" s="5">
        <f t="shared" si="0"/>
        <v>2.7206568753704548</v>
      </c>
    </row>
    <row r="15" spans="1:5" ht="12" customHeight="1" x14ac:dyDescent="0.2">
      <c r="A15" s="1" t="s">
        <v>24</v>
      </c>
      <c r="B15" s="3">
        <v>936088.16</v>
      </c>
      <c r="C15" s="19">
        <v>1501813.28</v>
      </c>
      <c r="D15" s="8">
        <f t="shared" si="2"/>
        <v>565725.12</v>
      </c>
      <c r="E15" s="5">
        <f t="shared" si="0"/>
        <v>1.6043502569245187</v>
      </c>
    </row>
    <row r="16" spans="1:5" ht="12" customHeight="1" x14ac:dyDescent="0.2">
      <c r="A16" s="1" t="s">
        <v>25</v>
      </c>
      <c r="B16" s="3">
        <v>3972422.22</v>
      </c>
      <c r="C16" s="19">
        <v>4358372.3499999996</v>
      </c>
      <c r="D16" s="8">
        <f t="shared" si="2"/>
        <v>385950.12999999942</v>
      </c>
      <c r="E16" s="5">
        <f t="shared" si="0"/>
        <v>1.0971573787038176</v>
      </c>
    </row>
    <row r="17" spans="1:6" ht="36" customHeight="1" thickBot="1" x14ac:dyDescent="0.25">
      <c r="A17" s="1" t="s">
        <v>28</v>
      </c>
      <c r="B17" s="3">
        <v>0</v>
      </c>
      <c r="C17" s="19">
        <v>0</v>
      </c>
      <c r="D17" s="8">
        <f t="shared" si="2"/>
        <v>0</v>
      </c>
      <c r="E17" s="5" t="e">
        <f t="shared" si="0"/>
        <v>#DIV/0!</v>
      </c>
    </row>
    <row r="18" spans="1:6" ht="22.5" customHeight="1" thickBot="1" x14ac:dyDescent="0.25">
      <c r="A18" s="14" t="s">
        <v>33</v>
      </c>
      <c r="B18" s="15">
        <f>B19+B20+B21+B22+B23+B24+B26+B27</f>
        <v>53680377.11999999</v>
      </c>
      <c r="C18" s="15">
        <f>C19+C20+C21+C22+C23+C24+C26+C27+C25</f>
        <v>85662188.350000009</v>
      </c>
      <c r="D18" s="15">
        <f>C18-B18</f>
        <v>31981811.230000019</v>
      </c>
      <c r="E18" s="16">
        <f>C18/B18</f>
        <v>1.5957821637226237</v>
      </c>
    </row>
    <row r="19" spans="1:6" ht="23.25" customHeight="1" x14ac:dyDescent="0.2">
      <c r="A19" s="1" t="s">
        <v>15</v>
      </c>
      <c r="B19" s="3">
        <v>18003529.969999999</v>
      </c>
      <c r="C19" s="19">
        <v>19105728.449999999</v>
      </c>
      <c r="D19" s="8">
        <f t="shared" si="2"/>
        <v>1102198.4800000004</v>
      </c>
      <c r="E19" s="5">
        <f t="shared" si="0"/>
        <v>1.0612212428249703</v>
      </c>
    </row>
    <row r="20" spans="1:6" ht="15" customHeight="1" x14ac:dyDescent="0.2">
      <c r="A20" s="1" t="s">
        <v>5</v>
      </c>
      <c r="B20" s="3">
        <v>653190.99</v>
      </c>
      <c r="C20" s="19">
        <v>1496309.95</v>
      </c>
      <c r="D20" s="8">
        <f t="shared" si="2"/>
        <v>843118.96</v>
      </c>
      <c r="E20" s="5">
        <f t="shared" si="0"/>
        <v>2.2907694271777999</v>
      </c>
    </row>
    <row r="21" spans="1:6" x14ac:dyDescent="0.2">
      <c r="A21" s="1" t="s">
        <v>6</v>
      </c>
      <c r="B21" s="3">
        <v>27765415.23</v>
      </c>
      <c r="C21" s="19">
        <v>31019213.899999999</v>
      </c>
      <c r="D21" s="8">
        <f t="shared" si="2"/>
        <v>3253798.6699999981</v>
      </c>
      <c r="E21" s="5">
        <f t="shared" si="0"/>
        <v>1.1171889072447341</v>
      </c>
    </row>
    <row r="22" spans="1:6" ht="12.75" customHeight="1" x14ac:dyDescent="0.2">
      <c r="A22" s="1" t="s">
        <v>7</v>
      </c>
      <c r="B22" s="3">
        <v>2367274.11</v>
      </c>
      <c r="C22" s="19">
        <v>23832804.280000001</v>
      </c>
      <c r="D22" s="8">
        <f t="shared" si="2"/>
        <v>21465530.170000002</v>
      </c>
      <c r="E22" s="5">
        <v>0</v>
      </c>
    </row>
    <row r="23" spans="1:6" ht="61.5" customHeight="1" x14ac:dyDescent="0.2">
      <c r="A23" s="1" t="s">
        <v>8</v>
      </c>
      <c r="B23" s="3">
        <v>758849.17</v>
      </c>
      <c r="C23" s="19">
        <v>2467351.36</v>
      </c>
      <c r="D23" s="8">
        <f t="shared" si="2"/>
        <v>1708502.19</v>
      </c>
      <c r="E23" s="5">
        <f t="shared" si="0"/>
        <v>3.2514384380231975</v>
      </c>
    </row>
    <row r="24" spans="1:6" ht="22.5" x14ac:dyDescent="0.2">
      <c r="A24" s="1" t="s">
        <v>9</v>
      </c>
      <c r="B24" s="3">
        <v>1505033.69</v>
      </c>
      <c r="C24" s="19">
        <v>5765985.6100000003</v>
      </c>
      <c r="D24" s="8">
        <f t="shared" si="2"/>
        <v>4260951.92</v>
      </c>
      <c r="E24" s="5">
        <v>0</v>
      </c>
    </row>
    <row r="25" spans="1:6" x14ac:dyDescent="0.2">
      <c r="A25" s="1" t="s">
        <v>41</v>
      </c>
      <c r="B25" s="3">
        <v>0</v>
      </c>
      <c r="C25" s="19">
        <v>1671.4</v>
      </c>
      <c r="D25" s="8">
        <f t="shared" si="2"/>
        <v>1671.4</v>
      </c>
      <c r="E25" s="5"/>
    </row>
    <row r="26" spans="1:6" x14ac:dyDescent="0.2">
      <c r="A26" s="2" t="s">
        <v>20</v>
      </c>
      <c r="B26" s="3">
        <v>2622147.2999999998</v>
      </c>
      <c r="C26" s="19">
        <v>1942846.59</v>
      </c>
      <c r="D26" s="8">
        <f t="shared" si="2"/>
        <v>-679300.70999999973</v>
      </c>
      <c r="E26" s="5">
        <f t="shared" si="0"/>
        <v>0.74093724254163762</v>
      </c>
    </row>
    <row r="27" spans="1:6" ht="12" thickBot="1" x14ac:dyDescent="0.25">
      <c r="A27" s="10" t="s">
        <v>16</v>
      </c>
      <c r="B27" s="11">
        <v>4936.66</v>
      </c>
      <c r="C27" s="20">
        <v>30276.81</v>
      </c>
      <c r="D27" s="8">
        <f t="shared" si="2"/>
        <v>25340.15</v>
      </c>
      <c r="E27" s="12">
        <v>0</v>
      </c>
    </row>
    <row r="28" spans="1:6" ht="12" thickBot="1" x14ac:dyDescent="0.25">
      <c r="A28" s="14" t="s">
        <v>10</v>
      </c>
      <c r="B28" s="15">
        <f>B29+B32+B33+B34+B35+B38+B36+B37+B30+B31</f>
        <v>395303854.96000004</v>
      </c>
      <c r="C28" s="15">
        <f>C29+C32+C33+C34+C35+C38+C36+C37+C30+C31</f>
        <v>482496904.96999997</v>
      </c>
      <c r="D28" s="15">
        <f>C28-B28</f>
        <v>87193050.009999931</v>
      </c>
      <c r="E28" s="16">
        <f t="shared" si="0"/>
        <v>1.2205722229013496</v>
      </c>
      <c r="F28" s="4"/>
    </row>
    <row r="29" spans="1:6" x14ac:dyDescent="0.2">
      <c r="A29" s="13" t="s">
        <v>35</v>
      </c>
      <c r="B29" s="8">
        <v>4314100</v>
      </c>
      <c r="C29" s="18">
        <v>0</v>
      </c>
      <c r="D29" s="8">
        <f>C29-B29</f>
        <v>-4314100</v>
      </c>
      <c r="E29" s="9">
        <f t="shared" si="0"/>
        <v>0</v>
      </c>
    </row>
    <row r="30" spans="1:6" ht="22.5" x14ac:dyDescent="0.2">
      <c r="A30" s="13" t="s">
        <v>30</v>
      </c>
      <c r="B30" s="8">
        <v>0</v>
      </c>
      <c r="C30" s="18">
        <v>0</v>
      </c>
      <c r="D30" s="8">
        <f>C30-B30</f>
        <v>0</v>
      </c>
      <c r="E30" s="9">
        <v>0</v>
      </c>
    </row>
    <row r="31" spans="1:6" x14ac:dyDescent="0.2">
      <c r="A31" s="13" t="s">
        <v>36</v>
      </c>
      <c r="B31" s="8">
        <v>0</v>
      </c>
      <c r="C31" s="18">
        <v>0</v>
      </c>
      <c r="D31" s="8">
        <f>C31-B31</f>
        <v>0</v>
      </c>
      <c r="E31" s="9" t="e">
        <f t="shared" si="0"/>
        <v>#DIV/0!</v>
      </c>
    </row>
    <row r="32" spans="1:6" ht="22.5" x14ac:dyDescent="0.2">
      <c r="A32" s="1" t="s">
        <v>11</v>
      </c>
      <c r="B32" s="3">
        <v>80059241.769999996</v>
      </c>
      <c r="C32" s="19">
        <v>112493508.72</v>
      </c>
      <c r="D32" s="8">
        <f t="shared" ref="D32:D38" si="3">C32-B32</f>
        <v>32434266.950000003</v>
      </c>
      <c r="E32" s="5">
        <f t="shared" si="0"/>
        <v>1.4051283303828872</v>
      </c>
    </row>
    <row r="33" spans="1:5" x14ac:dyDescent="0.2">
      <c r="A33" s="1" t="s">
        <v>12</v>
      </c>
      <c r="B33" s="3">
        <v>289802499.66000003</v>
      </c>
      <c r="C33" s="19">
        <v>345790195.07999998</v>
      </c>
      <c r="D33" s="8">
        <f t="shared" si="3"/>
        <v>55987695.419999957</v>
      </c>
      <c r="E33" s="5">
        <f t="shared" si="0"/>
        <v>1.1931925897315774</v>
      </c>
    </row>
    <row r="34" spans="1:5" x14ac:dyDescent="0.2">
      <c r="A34" s="1" t="s">
        <v>13</v>
      </c>
      <c r="B34" s="3">
        <v>22021855.07</v>
      </c>
      <c r="C34" s="19">
        <v>27882994.300000001</v>
      </c>
      <c r="D34" s="8">
        <f t="shared" si="3"/>
        <v>5861139.2300000004</v>
      </c>
      <c r="E34" s="5">
        <f t="shared" si="0"/>
        <v>1.266151021853946</v>
      </c>
    </row>
    <row r="35" spans="1:5" x14ac:dyDescent="0.2">
      <c r="A35" s="1" t="s">
        <v>17</v>
      </c>
      <c r="B35" s="3">
        <v>-614116.64</v>
      </c>
      <c r="C35" s="19">
        <v>1891068.92</v>
      </c>
      <c r="D35" s="8">
        <f t="shared" si="3"/>
        <v>2505185.56</v>
      </c>
      <c r="E35" s="5">
        <v>0</v>
      </c>
    </row>
    <row r="36" spans="1:5" ht="56.25" x14ac:dyDescent="0.2">
      <c r="A36" s="1" t="s">
        <v>29</v>
      </c>
      <c r="B36" s="3">
        <v>0</v>
      </c>
      <c r="C36" s="19">
        <v>0</v>
      </c>
      <c r="D36" s="8">
        <f t="shared" si="3"/>
        <v>0</v>
      </c>
      <c r="E36" s="5">
        <v>0</v>
      </c>
    </row>
    <row r="37" spans="1:5" ht="45" x14ac:dyDescent="0.2">
      <c r="A37" s="2" t="s">
        <v>21</v>
      </c>
      <c r="B37" s="3">
        <v>0</v>
      </c>
      <c r="C37" s="19">
        <v>0</v>
      </c>
      <c r="D37" s="8">
        <f t="shared" si="3"/>
        <v>0</v>
      </c>
      <c r="E37" s="5">
        <v>0</v>
      </c>
    </row>
    <row r="38" spans="1:5" ht="23.25" thickBot="1" x14ac:dyDescent="0.25">
      <c r="A38" s="10" t="s">
        <v>18</v>
      </c>
      <c r="B38" s="11">
        <v>-279724.90000000002</v>
      </c>
      <c r="C38" s="20">
        <v>-5560862.0499999998</v>
      </c>
      <c r="D38" s="8">
        <f t="shared" si="3"/>
        <v>-5281137.1499999994</v>
      </c>
      <c r="E38" s="12">
        <v>0</v>
      </c>
    </row>
    <row r="39" spans="1:5" ht="18.75" customHeight="1" thickBot="1" x14ac:dyDescent="0.25">
      <c r="A39" s="14" t="s">
        <v>19</v>
      </c>
      <c r="B39" s="15">
        <f>B5+B28</f>
        <v>724387250.27000022</v>
      </c>
      <c r="C39" s="15">
        <f>C5+C28</f>
        <v>841650235.75999999</v>
      </c>
      <c r="D39" s="15">
        <f>C39-B39</f>
        <v>117262985.48999977</v>
      </c>
      <c r="E39" s="16">
        <f t="shared" si="0"/>
        <v>1.1618788644420404</v>
      </c>
    </row>
    <row r="40" spans="1:5" hidden="1" x14ac:dyDescent="0.2">
      <c r="A40" s="13"/>
      <c r="B40" s="13"/>
      <c r="C40" s="13"/>
      <c r="D40" s="13"/>
      <c r="E40" s="9" t="e">
        <f t="shared" si="0"/>
        <v>#DIV/0!</v>
      </c>
    </row>
    <row r="41" spans="1:5" hidden="1" x14ac:dyDescent="0.2">
      <c r="A41" s="1"/>
      <c r="B41" s="1"/>
      <c r="C41" s="1"/>
      <c r="D41" s="1"/>
      <c r="E41" s="5" t="e">
        <f t="shared" si="0"/>
        <v>#DIV/0!</v>
      </c>
    </row>
    <row r="42" spans="1:5" hidden="1" x14ac:dyDescent="0.2">
      <c r="A42" s="1"/>
      <c r="B42" s="1"/>
      <c r="C42" s="1"/>
      <c r="D42" s="1"/>
      <c r="E42" s="5" t="e">
        <f t="shared" si="0"/>
        <v>#DIV/0!</v>
      </c>
    </row>
    <row r="43" spans="1:5" hidden="1" x14ac:dyDescent="0.2">
      <c r="A43" s="1"/>
      <c r="B43" s="1"/>
      <c r="C43" s="1"/>
      <c r="D43" s="1"/>
      <c r="E43" s="5" t="e">
        <f t="shared" si="0"/>
        <v>#DIV/0!</v>
      </c>
    </row>
    <row r="44" spans="1:5" hidden="1" x14ac:dyDescent="0.2">
      <c r="A44" s="1"/>
      <c r="B44" s="1"/>
      <c r="C44" s="1"/>
      <c r="D44" s="1"/>
      <c r="E44" s="5" t="e">
        <f t="shared" si="0"/>
        <v>#DIV/0!</v>
      </c>
    </row>
    <row r="45" spans="1:5" hidden="1" x14ac:dyDescent="0.2">
      <c r="A45" s="1"/>
      <c r="B45" s="1"/>
      <c r="C45" s="1"/>
      <c r="D45" s="1"/>
      <c r="E45" s="5" t="e">
        <f t="shared" si="0"/>
        <v>#DIV/0!</v>
      </c>
    </row>
    <row r="46" spans="1:5" hidden="1" x14ac:dyDescent="0.2">
      <c r="A46" s="1"/>
      <c r="B46" s="1"/>
      <c r="C46" s="1"/>
      <c r="D46" s="1"/>
      <c r="E46" s="5" t="e">
        <f t="shared" si="0"/>
        <v>#DIV/0!</v>
      </c>
    </row>
    <row r="47" spans="1:5" hidden="1" x14ac:dyDescent="0.2">
      <c r="A47" s="1"/>
      <c r="B47" s="1"/>
      <c r="C47" s="1"/>
      <c r="D47" s="1"/>
      <c r="E47" s="5" t="e">
        <f t="shared" si="0"/>
        <v>#DIV/0!</v>
      </c>
    </row>
    <row r="48" spans="1:5" hidden="1" x14ac:dyDescent="0.2">
      <c r="A48" s="1"/>
      <c r="B48" s="1"/>
      <c r="C48" s="1"/>
      <c r="D48" s="1"/>
      <c r="E48" s="5" t="e">
        <f t="shared" si="0"/>
        <v>#DIV/0!</v>
      </c>
    </row>
    <row r="49" spans="1:5" hidden="1" x14ac:dyDescent="0.2">
      <c r="A49" s="1"/>
      <c r="B49" s="1"/>
      <c r="C49" s="1"/>
      <c r="D49" s="1"/>
      <c r="E49" s="5" t="e">
        <f t="shared" si="0"/>
        <v>#DIV/0!</v>
      </c>
    </row>
    <row r="50" spans="1:5" hidden="1" x14ac:dyDescent="0.2">
      <c r="A50" s="1"/>
      <c r="B50" s="1"/>
      <c r="C50" s="1"/>
      <c r="D50" s="1"/>
      <c r="E50" s="5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01.07.24 с 01.07.25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Фомина</cp:lastModifiedBy>
  <cp:lastPrinted>2024-03-09T16:26:38Z</cp:lastPrinted>
  <dcterms:created xsi:type="dcterms:W3CDTF">2022-05-31T18:01:56Z</dcterms:created>
  <dcterms:modified xsi:type="dcterms:W3CDTF">2025-12-26T07:26:44Z</dcterms:modified>
</cp:coreProperties>
</file>