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540" tabRatio="302"/>
  </bookViews>
  <sheets>
    <sheet name="Доходы на 01.10.2024" sheetId="3" r:id="rId1"/>
  </sheets>
  <calcPr calcId="145621"/>
</workbook>
</file>

<file path=xl/calcChain.xml><?xml version="1.0" encoding="utf-8"?>
<calcChain xmlns="http://schemas.openxmlformats.org/spreadsheetml/2006/main">
  <c r="C5" i="3" l="1"/>
  <c r="F9" i="3" s="1"/>
  <c r="C23" i="3" l="1"/>
  <c r="B23" i="3" l="1"/>
  <c r="D25" i="3"/>
  <c r="C14" i="3" l="1"/>
  <c r="B14" i="3"/>
  <c r="C6" i="3"/>
  <c r="B6" i="3"/>
  <c r="D14" i="3" l="1"/>
  <c r="D6" i="3"/>
  <c r="D31" i="3" l="1"/>
  <c r="D32" i="3"/>
  <c r="B5" i="3"/>
  <c r="D20" i="3"/>
  <c r="D18" i="3"/>
  <c r="D17" i="3"/>
  <c r="D8" i="3"/>
  <c r="D9" i="3"/>
  <c r="D7" i="3"/>
  <c r="D10" i="3" l="1"/>
  <c r="D11" i="3"/>
  <c r="D12" i="3"/>
  <c r="D13" i="3"/>
  <c r="D15" i="3"/>
  <c r="D16" i="3"/>
  <c r="D19" i="3"/>
  <c r="D21" i="3"/>
  <c r="D24" i="3"/>
  <c r="D26" i="3"/>
  <c r="D27" i="3"/>
  <c r="D28" i="3"/>
  <c r="D34" i="3"/>
  <c r="D35" i="3"/>
  <c r="D36" i="3"/>
  <c r="D37" i="3"/>
  <c r="D38" i="3"/>
  <c r="D39" i="3"/>
  <c r="D40" i="3"/>
  <c r="D41" i="3"/>
  <c r="D42" i="3"/>
  <c r="D43" i="3"/>
  <c r="D44" i="3"/>
  <c r="D23" i="3" l="1"/>
  <c r="B33" i="3"/>
  <c r="D5" i="3"/>
  <c r="C33" i="3"/>
  <c r="D33" i="3" l="1"/>
</calcChain>
</file>

<file path=xl/sharedStrings.xml><?xml version="1.0" encoding="utf-8"?>
<sst xmlns="http://schemas.openxmlformats.org/spreadsheetml/2006/main" count="35" uniqueCount="35">
  <si>
    <t>Наименование показателя</t>
  </si>
  <si>
    <t>НАЛОГОВЫЕ И НЕНАЛОГОВЫЕ ДОХОДЫ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</si>
  <si>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</si>
  <si>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</si>
  <si>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</si>
  <si>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</si>
  <si>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</si>
  <si>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</si>
  <si>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</si>
  <si>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</si>
  <si>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</si>
  <si>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</si>
  <si>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</si>
  <si>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</si>
  <si>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</si>
  <si>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% исполнения</t>
  </si>
  <si>
    <t>Исполнение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</si>
  <si>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</si>
  <si>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</si>
  <si>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</si>
  <si>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</si>
  <si>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</si>
  <si>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</si>
  <si>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</si>
  <si>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</si>
  <si>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>СВЕДЕНИЯ ОБ ИСПОЛНЕНИИ БЮДЖЕТА  КОНДОПОЖСКОГО МУНИЦИПАЛЬНОГО РАЙОНА ПО ДОХОДАМ</t>
  </si>
  <si>
    <t>Акцизы по подакцизным товарам</t>
  </si>
  <si>
    <t>УСН</t>
  </si>
  <si>
    <t xml:space="preserve"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    </t>
  </si>
  <si>
    <t>Налоговые доходы</t>
  </si>
  <si>
    <t>Неналоговые доходы</t>
  </si>
  <si>
    <t>Дотации бюджетам на поддержку мер по обеспечению сбалансированности бюджетов</t>
  </si>
  <si>
    <t xml:space="preserve">Дотации на выравнивание бюджетной обеспеченности          </t>
  </si>
  <si>
    <t>Плановые значения на 2024 год</t>
  </si>
  <si>
    <t>на 01 октября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</si>
</sst>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3" fillId="0" borderId="4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1" fillId="0" borderId="4" xfId="0" applyNumberFormat="1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0" fontId="1" fillId="0" borderId="0" xfId="0" applyFont="1"/>
    <xf numFmtId="10" fontId="2" fillId="2" borderId="2" xfId="0" applyNumberFormat="1" applyFont="1" applyFill="1" applyBorder="1" applyAlignment="1">
      <alignment horizontal="right" wrapText="1"/>
    </xf>
    <xf numFmtId="10" fontId="1" fillId="0" borderId="4" xfId="0" applyNumberFormat="1" applyFont="1" applyBorder="1" applyAlignment="1">
      <alignment horizontal="right" wrapText="1"/>
    </xf>
    <xf numFmtId="10" fontId="1" fillId="0" borderId="1" xfId="0" applyNumberFormat="1" applyFont="1" applyBorder="1" applyAlignment="1">
      <alignment horizontal="right"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7" workbookViewId="0">
      <selection activeCell="C31" sqref="C31:C32"/>
    </sheetView>
  </sheetViews>
  <sheetFormatPr defaultRowHeight="11.25" x14ac:dyDescent="0.2"/>
  <cols>
    <col min="1" max="1" width="63.33203125" customWidth="1"/>
    <col min="2" max="2" width="19.1640625" customWidth="1"/>
    <col min="3" max="3" width="18" customWidth="1"/>
    <col min="4" max="4" width="14.83203125" style="16" customWidth="1"/>
    <col min="5" max="5" width="11.6640625" bestFit="1" customWidth="1"/>
    <col min="6" max="6" width="14.5" customWidth="1"/>
  </cols>
  <sheetData>
    <row r="1" spans="1:6" x14ac:dyDescent="0.2">
      <c r="A1" s="23" t="s">
        <v>25</v>
      </c>
      <c r="B1" s="23"/>
      <c r="C1" s="23"/>
      <c r="D1" s="23"/>
    </row>
    <row r="2" spans="1:6" x14ac:dyDescent="0.2">
      <c r="A2" s="24" t="s">
        <v>34</v>
      </c>
      <c r="B2" s="25"/>
      <c r="C2" s="25"/>
      <c r="D2" s="25"/>
    </row>
    <row r="4" spans="1:6" ht="39.75" customHeight="1" thickBot="1" x14ac:dyDescent="0.25">
      <c r="A4" s="4" t="s">
        <v>0</v>
      </c>
      <c r="B4" s="12" t="s">
        <v>33</v>
      </c>
      <c r="C4" s="12" t="s">
        <v>16</v>
      </c>
      <c r="D4" s="12" t="s">
        <v>15</v>
      </c>
    </row>
    <row r="5" spans="1:6" ht="15.75" customHeight="1" thickBot="1" x14ac:dyDescent="0.25">
      <c r="A5" s="8" t="s">
        <v>1</v>
      </c>
      <c r="B5" s="22">
        <f>B7+B10+B13+B15+B16+B17+B18+B19+B20+B22+B11+B12+B21+B8+B9</f>
        <v>499082534.29999995</v>
      </c>
      <c r="C5" s="22">
        <f>C7+C10+C13+C15+C16+C17+C18+C19+C20+C22+C11+C12+C21+C8+C9</f>
        <v>390736194.36999995</v>
      </c>
      <c r="D5" s="17">
        <f>C5/B5</f>
        <v>0.78290897299789552</v>
      </c>
    </row>
    <row r="6" spans="1:6" ht="27.75" customHeight="1" thickBot="1" x14ac:dyDescent="0.25">
      <c r="A6" s="8" t="s">
        <v>29</v>
      </c>
      <c r="B6" s="22">
        <f>B7+B8+B9+B10+B11+B12+B13</f>
        <v>425953187.08999997</v>
      </c>
      <c r="C6" s="22">
        <f>C7+C8+C9+C10+C11+C12+C13</f>
        <v>333712481.57999998</v>
      </c>
      <c r="D6" s="17">
        <f>C6/B6</f>
        <v>0.78344872557436607</v>
      </c>
    </row>
    <row r="7" spans="1:6" x14ac:dyDescent="0.2">
      <c r="A7" s="5" t="s">
        <v>2</v>
      </c>
      <c r="B7" s="11">
        <v>372774740</v>
      </c>
      <c r="C7" s="11">
        <v>279790921.69</v>
      </c>
      <c r="D7" s="18">
        <f>C7/B7</f>
        <v>0.75056298527630927</v>
      </c>
    </row>
    <row r="8" spans="1:6" x14ac:dyDescent="0.2">
      <c r="A8" s="5" t="s">
        <v>26</v>
      </c>
      <c r="B8" s="11">
        <v>1787100</v>
      </c>
      <c r="C8" s="11">
        <v>1246971.1200000001</v>
      </c>
      <c r="D8" s="18">
        <f t="shared" ref="D8:D9" si="0">C8/B8</f>
        <v>0.69776236360584198</v>
      </c>
    </row>
    <row r="9" spans="1:6" x14ac:dyDescent="0.2">
      <c r="A9" s="5" t="s">
        <v>27</v>
      </c>
      <c r="B9" s="11">
        <v>4113000</v>
      </c>
      <c r="C9" s="11">
        <v>4546250.6399999997</v>
      </c>
      <c r="D9" s="18">
        <f t="shared" si="0"/>
        <v>1.1053368927789933</v>
      </c>
      <c r="F9" s="3">
        <f>C5-154955396.53</f>
        <v>235780797.83999994</v>
      </c>
    </row>
    <row r="10" spans="1:6" ht="22.5" x14ac:dyDescent="0.2">
      <c r="A10" s="2" t="s">
        <v>3</v>
      </c>
      <c r="B10" s="20">
        <v>2585.38</v>
      </c>
      <c r="C10" s="20">
        <v>2585.38</v>
      </c>
      <c r="D10" s="19">
        <f t="shared" ref="D10:D44" si="1">C10/B10</f>
        <v>1</v>
      </c>
    </row>
    <row r="11" spans="1:6" ht="12" customHeight="1" x14ac:dyDescent="0.2">
      <c r="A11" s="2" t="s">
        <v>4</v>
      </c>
      <c r="B11" s="20">
        <v>36906884.450000003</v>
      </c>
      <c r="C11" s="20">
        <v>36906884.450000003</v>
      </c>
      <c r="D11" s="19">
        <f t="shared" si="1"/>
        <v>1</v>
      </c>
    </row>
    <row r="12" spans="1:6" ht="26.25" customHeight="1" x14ac:dyDescent="0.2">
      <c r="A12" s="2" t="s">
        <v>5</v>
      </c>
      <c r="B12" s="20">
        <v>5000000</v>
      </c>
      <c r="C12" s="20">
        <v>5169012.4800000004</v>
      </c>
      <c r="D12" s="19">
        <f t="shared" si="1"/>
        <v>1.0338024960000001</v>
      </c>
    </row>
    <row r="13" spans="1:6" ht="12" customHeight="1" thickBot="1" x14ac:dyDescent="0.25">
      <c r="A13" s="1" t="s">
        <v>17</v>
      </c>
      <c r="B13" s="20">
        <v>5368877.2599999998</v>
      </c>
      <c r="C13" s="20">
        <v>6049855.8200000003</v>
      </c>
      <c r="D13" s="19">
        <f t="shared" si="1"/>
        <v>1.1268381687682687</v>
      </c>
    </row>
    <row r="14" spans="1:6" ht="24.75" customHeight="1" thickBot="1" x14ac:dyDescent="0.25">
      <c r="A14" s="8" t="s">
        <v>30</v>
      </c>
      <c r="B14" s="22">
        <f>B15+B16+B17+B18+B19+B20+B21+B22</f>
        <v>73129347.209999993</v>
      </c>
      <c r="C14" s="22">
        <f>C15+C16+C17+C18+C19+C20+C21+C22</f>
        <v>57023712.789999999</v>
      </c>
      <c r="D14" s="17">
        <f t="shared" si="1"/>
        <v>0.7797651006818006</v>
      </c>
    </row>
    <row r="15" spans="1:6" ht="23.25" customHeight="1" x14ac:dyDescent="0.2">
      <c r="A15" s="1" t="s">
        <v>18</v>
      </c>
      <c r="B15" s="20">
        <v>17023061.260000002</v>
      </c>
      <c r="C15" s="20">
        <v>17184374.760000002</v>
      </c>
      <c r="D15" s="19">
        <f t="shared" si="1"/>
        <v>1.0094761745573368</v>
      </c>
    </row>
    <row r="16" spans="1:6" ht="15" customHeight="1" x14ac:dyDescent="0.2">
      <c r="A16" s="1" t="s">
        <v>6</v>
      </c>
      <c r="B16" s="20">
        <v>1576500</v>
      </c>
      <c r="C16" s="20">
        <v>483824.05</v>
      </c>
      <c r="D16" s="19">
        <f t="shared" si="1"/>
        <v>0.30689758959720898</v>
      </c>
    </row>
    <row r="17" spans="1:5" x14ac:dyDescent="0.2">
      <c r="A17" s="1" t="s">
        <v>7</v>
      </c>
      <c r="B17" s="20">
        <v>47931516.149999999</v>
      </c>
      <c r="C17" s="20">
        <v>32159743.329999998</v>
      </c>
      <c r="D17" s="19">
        <f>C17/B17</f>
        <v>0.67095193127956165</v>
      </c>
    </row>
    <row r="18" spans="1:5" ht="12.75" customHeight="1" x14ac:dyDescent="0.2">
      <c r="A18" s="1" t="s">
        <v>8</v>
      </c>
      <c r="B18" s="20">
        <v>1194394.68</v>
      </c>
      <c r="C18" s="20">
        <v>1309713.3700000001</v>
      </c>
      <c r="D18" s="19">
        <f>C18/B18</f>
        <v>1.0965499025832903</v>
      </c>
    </row>
    <row r="19" spans="1:5" ht="61.5" customHeight="1" x14ac:dyDescent="0.2">
      <c r="A19" s="1" t="s">
        <v>9</v>
      </c>
      <c r="B19" s="20">
        <v>709895.49</v>
      </c>
      <c r="C19" s="20">
        <v>803151.53</v>
      </c>
      <c r="D19" s="19">
        <f t="shared" si="1"/>
        <v>1.1313658718975663</v>
      </c>
    </row>
    <row r="20" spans="1:5" ht="22.5" x14ac:dyDescent="0.2">
      <c r="A20" s="1" t="s">
        <v>10</v>
      </c>
      <c r="B20" s="20">
        <v>1321074.92</v>
      </c>
      <c r="C20" s="20">
        <v>2271752.8199999998</v>
      </c>
      <c r="D20" s="19">
        <f t="shared" si="1"/>
        <v>1.7196245160721089</v>
      </c>
    </row>
    <row r="21" spans="1:5" x14ac:dyDescent="0.2">
      <c r="A21" s="2" t="s">
        <v>23</v>
      </c>
      <c r="B21" s="20">
        <v>3372904.71</v>
      </c>
      <c r="C21" s="20">
        <v>2848644.68</v>
      </c>
      <c r="D21" s="19">
        <f t="shared" si="1"/>
        <v>0.84456719798645019</v>
      </c>
    </row>
    <row r="22" spans="1:5" ht="12" thickBot="1" x14ac:dyDescent="0.25">
      <c r="A22" s="6" t="s">
        <v>19</v>
      </c>
      <c r="B22" s="21">
        <v>0</v>
      </c>
      <c r="C22" s="21">
        <v>-37491.75</v>
      </c>
      <c r="D22" s="19">
        <v>0</v>
      </c>
    </row>
    <row r="23" spans="1:5" ht="12" thickBot="1" x14ac:dyDescent="0.25">
      <c r="A23" s="8" t="s">
        <v>11</v>
      </c>
      <c r="B23" s="22">
        <f>B24+B26+B27+B28+B29+B32+B31+B30+B25</f>
        <v>784857201.92999995</v>
      </c>
      <c r="C23" s="22">
        <f>C24+C26+C27+C28+C29+C32+C31+C30+C25</f>
        <v>520537679.37</v>
      </c>
      <c r="D23" s="17">
        <f t="shared" si="1"/>
        <v>0.66322597039305231</v>
      </c>
      <c r="E23" s="3"/>
    </row>
    <row r="24" spans="1:5" x14ac:dyDescent="0.2">
      <c r="A24" s="7" t="s">
        <v>32</v>
      </c>
      <c r="B24" s="11">
        <v>7395000</v>
      </c>
      <c r="C24" s="11">
        <v>6163000</v>
      </c>
      <c r="D24" s="18">
        <f t="shared" si="1"/>
        <v>0.83340094658553077</v>
      </c>
    </row>
    <row r="25" spans="1:5" ht="0.75" customHeight="1" x14ac:dyDescent="0.2">
      <c r="A25" s="7" t="s">
        <v>31</v>
      </c>
      <c r="B25" s="9">
        <v>0</v>
      </c>
      <c r="C25" s="9">
        <v>0</v>
      </c>
      <c r="D25" s="18" t="e">
        <f t="shared" si="1"/>
        <v>#DIV/0!</v>
      </c>
    </row>
    <row r="26" spans="1:5" ht="22.5" x14ac:dyDescent="0.2">
      <c r="A26" s="1" t="s">
        <v>12</v>
      </c>
      <c r="B26" s="20">
        <v>233275089.13999999</v>
      </c>
      <c r="C26" s="20">
        <v>103285812.95999999</v>
      </c>
      <c r="D26" s="19">
        <f t="shared" si="1"/>
        <v>0.44276400596727683</v>
      </c>
    </row>
    <row r="27" spans="1:5" x14ac:dyDescent="0.2">
      <c r="A27" s="1" t="s">
        <v>13</v>
      </c>
      <c r="B27" s="20">
        <v>514226100</v>
      </c>
      <c r="C27" s="20">
        <v>379876120.97000003</v>
      </c>
      <c r="D27" s="19">
        <f t="shared" si="1"/>
        <v>0.73873364453885171</v>
      </c>
    </row>
    <row r="28" spans="1:5" x14ac:dyDescent="0.2">
      <c r="A28" s="1" t="s">
        <v>14</v>
      </c>
      <c r="B28" s="20">
        <v>29737333.780000001</v>
      </c>
      <c r="C28" s="20">
        <v>31013713.489999998</v>
      </c>
      <c r="D28" s="19">
        <f t="shared" si="1"/>
        <v>1.0429217938448279</v>
      </c>
    </row>
    <row r="29" spans="1:5" x14ac:dyDescent="0.2">
      <c r="A29" s="1" t="s">
        <v>20</v>
      </c>
      <c r="B29" s="20">
        <v>248675</v>
      </c>
      <c r="C29" s="20">
        <v>266275</v>
      </c>
      <c r="D29" s="19">
        <v>0</v>
      </c>
    </row>
    <row r="30" spans="1:5" ht="67.5" x14ac:dyDescent="0.2">
      <c r="A30" s="1" t="s">
        <v>28</v>
      </c>
      <c r="B30" s="10">
        <v>0</v>
      </c>
      <c r="C30" s="10">
        <v>0</v>
      </c>
      <c r="D30" s="19">
        <v>0</v>
      </c>
    </row>
    <row r="31" spans="1:5" ht="45" x14ac:dyDescent="0.2">
      <c r="A31" s="2" t="s">
        <v>24</v>
      </c>
      <c r="B31" s="20">
        <v>240364</v>
      </c>
      <c r="C31" s="20">
        <v>240364</v>
      </c>
      <c r="D31" s="19">
        <f t="shared" si="1"/>
        <v>1</v>
      </c>
    </row>
    <row r="32" spans="1:5" ht="23.25" thickBot="1" x14ac:dyDescent="0.25">
      <c r="A32" s="6" t="s">
        <v>21</v>
      </c>
      <c r="B32" s="21">
        <v>-265359.99</v>
      </c>
      <c r="C32" s="21">
        <v>-307607.05</v>
      </c>
      <c r="D32" s="19">
        <f t="shared" si="1"/>
        <v>1.1592065932773061</v>
      </c>
    </row>
    <row r="33" spans="1:4" ht="13.5" customHeight="1" thickBot="1" x14ac:dyDescent="0.25">
      <c r="A33" s="8" t="s">
        <v>22</v>
      </c>
      <c r="B33" s="22">
        <f>B5+B23</f>
        <v>1283939736.23</v>
      </c>
      <c r="C33" s="22">
        <f>C5+C23</f>
        <v>911273873.74000001</v>
      </c>
      <c r="D33" s="13">
        <f t="shared" si="1"/>
        <v>0.70974816654226358</v>
      </c>
    </row>
    <row r="34" spans="1:4" hidden="1" x14ac:dyDescent="0.2">
      <c r="A34" s="7"/>
      <c r="B34" s="7"/>
      <c r="C34" s="7"/>
      <c r="D34" s="14" t="e">
        <f t="shared" si="1"/>
        <v>#DIV/0!</v>
      </c>
    </row>
    <row r="35" spans="1:4" hidden="1" x14ac:dyDescent="0.2">
      <c r="A35" s="1"/>
      <c r="B35" s="1"/>
      <c r="C35" s="1"/>
      <c r="D35" s="15" t="e">
        <f t="shared" si="1"/>
        <v>#DIV/0!</v>
      </c>
    </row>
    <row r="36" spans="1:4" hidden="1" x14ac:dyDescent="0.2">
      <c r="A36" s="1"/>
      <c r="B36" s="1"/>
      <c r="C36" s="1"/>
      <c r="D36" s="15" t="e">
        <f t="shared" si="1"/>
        <v>#DIV/0!</v>
      </c>
    </row>
    <row r="37" spans="1:4" hidden="1" x14ac:dyDescent="0.2">
      <c r="A37" s="1"/>
      <c r="B37" s="1"/>
      <c r="C37" s="1"/>
      <c r="D37" s="15" t="e">
        <f t="shared" si="1"/>
        <v>#DIV/0!</v>
      </c>
    </row>
    <row r="38" spans="1:4" hidden="1" x14ac:dyDescent="0.2">
      <c r="A38" s="1"/>
      <c r="B38" s="1"/>
      <c r="C38" s="1"/>
      <c r="D38" s="15" t="e">
        <f t="shared" si="1"/>
        <v>#DIV/0!</v>
      </c>
    </row>
    <row r="39" spans="1:4" hidden="1" x14ac:dyDescent="0.2">
      <c r="A39" s="1"/>
      <c r="B39" s="1"/>
      <c r="C39" s="1"/>
      <c r="D39" s="15" t="e">
        <f t="shared" si="1"/>
        <v>#DIV/0!</v>
      </c>
    </row>
    <row r="40" spans="1:4" hidden="1" x14ac:dyDescent="0.2">
      <c r="A40" s="1"/>
      <c r="B40" s="1"/>
      <c r="C40" s="1"/>
      <c r="D40" s="15" t="e">
        <f t="shared" si="1"/>
        <v>#DIV/0!</v>
      </c>
    </row>
    <row r="41" spans="1:4" hidden="1" x14ac:dyDescent="0.2">
      <c r="A41" s="1"/>
      <c r="B41" s="1"/>
      <c r="C41" s="1"/>
      <c r="D41" s="15" t="e">
        <f t="shared" si="1"/>
        <v>#DIV/0!</v>
      </c>
    </row>
    <row r="42" spans="1:4" hidden="1" x14ac:dyDescent="0.2">
      <c r="A42" s="1"/>
      <c r="B42" s="1"/>
      <c r="C42" s="1"/>
      <c r="D42" s="15" t="e">
        <f t="shared" si="1"/>
        <v>#DIV/0!</v>
      </c>
    </row>
    <row r="43" spans="1:4" hidden="1" x14ac:dyDescent="0.2">
      <c r="A43" s="1"/>
      <c r="B43" s="1"/>
      <c r="C43" s="1"/>
      <c r="D43" s="15" t="e">
        <f t="shared" si="1"/>
        <v>#DIV/0!</v>
      </c>
    </row>
    <row r="44" spans="1:4" hidden="1" x14ac:dyDescent="0.2">
      <c r="A44" s="1"/>
      <c r="B44" s="1"/>
      <c r="C44" s="1"/>
      <c r="D44" s="15" t="e">
        <f t="shared" si="1"/>
        <v>#DIV/0!</v>
      </c>
    </row>
  </sheetData>
  <mergeCells count="2">
    <mergeCell ref="A1:D1"/>
    <mergeCell ref="A2:D2"/>
  </mergeCells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Доходы на 01.10.2024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2024-09-12T12:36:51Z</cp:lastPrinted>
  <dcterms:created xsi:type="dcterms:W3CDTF">2022-05-31T17:39:12Z</dcterms:created>
  <dcterms:modified xsi:type="dcterms:W3CDTF">2025-10-02T07:54:28Z</dcterms:modified>
</cp:coreProperties>
</file>