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2540" tabRatio="302"/>
  </bookViews>
  <sheets>
    <sheet name="Доходы на 01.04.2025" sheetId="3" r:id="rId1"/>
  </sheets>
  <calcPr calcId="145621"/>
</workbook>
</file>

<file path=xl/calcChain.xml><?xml version="1.0" encoding="utf-8"?>
<calcChain xmlns="http://schemas.openxmlformats.org/spreadsheetml/2006/main">
  <c r="D14" i="3" l="1"/>
  <c r="D18" i="3"/>
  <c r="D20" i="3"/>
  <c r="D22" i="3"/>
  <c r="C6" i="3" l="1"/>
  <c r="C23" i="3" l="1"/>
  <c r="B23" i="3" l="1"/>
  <c r="E25" i="3"/>
  <c r="C14" i="3" l="1"/>
  <c r="C5" i="3" s="1"/>
  <c r="B14" i="3"/>
  <c r="B6" i="3"/>
  <c r="B5" i="3" l="1"/>
  <c r="E14" i="3"/>
  <c r="E6" i="3"/>
  <c r="E32" i="3" l="1"/>
  <c r="E20" i="3"/>
  <c r="E18" i="3"/>
  <c r="E17" i="3"/>
  <c r="E8" i="3"/>
  <c r="E9" i="3"/>
  <c r="E7" i="3"/>
  <c r="E11" i="3" l="1"/>
  <c r="E12" i="3"/>
  <c r="E13" i="3"/>
  <c r="E15" i="3"/>
  <c r="E16" i="3"/>
  <c r="E19" i="3"/>
  <c r="E21" i="3"/>
  <c r="E26" i="3"/>
  <c r="E27" i="3"/>
  <c r="E28" i="3"/>
  <c r="E34" i="3"/>
  <c r="E35" i="3"/>
  <c r="E36" i="3"/>
  <c r="E37" i="3"/>
  <c r="E38" i="3"/>
  <c r="E39" i="3"/>
  <c r="E40" i="3"/>
  <c r="E41" i="3"/>
  <c r="E42" i="3"/>
  <c r="E43" i="3"/>
  <c r="E44" i="3"/>
  <c r="E23" i="3" l="1"/>
  <c r="B33" i="3"/>
  <c r="E5" i="3"/>
  <c r="C33" i="3"/>
  <c r="E33" i="3" l="1"/>
</calcChain>
</file>

<file path=xl/sharedStrings.xml><?xml version="1.0" encoding="utf-8"?>
<sst xmlns="http://schemas.openxmlformats.org/spreadsheetml/2006/main" count="36" uniqueCount="36">
  <si>
    <t>Наименование показателя</t>
  </si>
  <si>
    <t>НАЛОГОВЫЕ И НЕНАЛОГОВЫЕ ДОХОДЫ</t>
  </si>
  <si>
    <t>Налог на доходы физических лиц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</si>
  <si>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</si>
  <si>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</si>
  <si>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</si>
  <si>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Плата за негативное воздействие на окружающую среду</t>
  </si>
  <si>
    <t>Доходы от оказания платных услуг (работ)</t>
  </si>
  <si>
    <t>Доходы от компенсации затрат государства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</si>
  <si>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</si>
  <si>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</si>
  <si>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БЕЗВОЗМЕЗДНЫЕ ПОСТУПЛЕНИЯ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</si>
  <si>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</si>
  <si>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</si>
  <si>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</si>
  <si>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% исполнения</t>
  </si>
  <si>
    <t>Исполнение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</si>
  <si>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</si>
  <si>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</si>
  <si>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неналоговые доходы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</si>
  <si>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</si>
  <si>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</si>
  <si>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ИТОГО</t>
  </si>
  <si>
    <t>Штрафы, санкции, возмещение ущерба</t>
  </si>
  <si>
    <t xml:space="preserve">Доходы бюджетов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     </t>
  </si>
  <si>
    <t>СВЕДЕНИЯ ОБ ИСПОЛНЕНИИ БЮДЖЕТА  КОНДОПОЖСКОГО МУНИЦИПАЛЬНОГО РАЙОНА ПО ДОХОДАМ</t>
  </si>
  <si>
    <t>Акцизы по подакцизным товарам</t>
  </si>
  <si>
    <t>УСН</t>
  </si>
  <si>
    <t xml:space="preserve"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    </t>
  </si>
  <si>
    <t>Налоговые доходы</t>
  </si>
  <si>
    <t>Неналоговые доходы</t>
  </si>
  <si>
    <t>Дотации бюджетам на поддержку мер по обеспечению сбалансированности бюджетов</t>
  </si>
  <si>
    <t xml:space="preserve">Дотации на выравнивание бюджетной обеспеченности          </t>
  </si>
  <si>
    <t>на 01 апреля 2025 года</t>
  </si>
  <si>
    <t>Плановые значения на 2025 год</t>
  </si>
  <si>
    <t>Отклонение сверх год.плана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</si>
</sst>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0" xfId="0" applyNumberFormat="1"/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2" borderId="2" xfId="0" applyFont="1" applyFill="1" applyBorder="1" applyAlignment="1">
      <alignment wrapText="1"/>
    </xf>
    <xf numFmtId="4" fontId="3" fillId="0" borderId="4" xfId="0" applyNumberFormat="1" applyFont="1" applyBorder="1" applyAlignment="1">
      <alignment wrapText="1"/>
    </xf>
    <xf numFmtId="4" fontId="1" fillId="0" borderId="4" xfId="0" applyNumberFormat="1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wrapText="1"/>
    </xf>
    <xf numFmtId="10" fontId="1" fillId="0" borderId="4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0" fontId="1" fillId="0" borderId="0" xfId="0" applyFont="1"/>
    <xf numFmtId="10" fontId="2" fillId="2" borderId="2" xfId="0" applyNumberFormat="1" applyFont="1" applyFill="1" applyBorder="1" applyAlignment="1">
      <alignment horizontal="right" wrapText="1"/>
    </xf>
    <xf numFmtId="10" fontId="1" fillId="0" borderId="4" xfId="0" applyNumberFormat="1" applyFont="1" applyBorder="1" applyAlignment="1">
      <alignment horizontal="right" wrapText="1"/>
    </xf>
    <xf numFmtId="10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wrapText="1"/>
    </xf>
    <xf numFmtId="4" fontId="1" fillId="0" borderId="3" xfId="0" applyNumberFormat="1" applyFont="1" applyBorder="1" applyAlignment="1">
      <alignment wrapText="1"/>
    </xf>
    <xf numFmtId="4" fontId="2" fillId="2" borderId="2" xfId="0" applyNumberFormat="1" applyFont="1" applyFill="1" applyBorder="1" applyAlignment="1">
      <alignment wrapText="1"/>
    </xf>
    <xf numFmtId="4" fontId="3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tabSelected="1" workbookViewId="0">
      <selection activeCell="G9" sqref="G9"/>
    </sheetView>
  </sheetViews>
  <sheetFormatPr defaultRowHeight="11.25" x14ac:dyDescent="0.2"/>
  <cols>
    <col min="1" max="1" width="63.33203125" customWidth="1"/>
    <col min="2" max="2" width="19.1640625" customWidth="1"/>
    <col min="3" max="4" width="18" customWidth="1"/>
    <col min="5" max="5" width="18" style="15" customWidth="1"/>
    <col min="6" max="6" width="11.6640625" bestFit="1" customWidth="1"/>
    <col min="7" max="7" width="14.5" customWidth="1"/>
  </cols>
  <sheetData>
    <row r="1" spans="1:7" x14ac:dyDescent="0.2">
      <c r="A1" s="23" t="s">
        <v>25</v>
      </c>
      <c r="B1" s="23"/>
      <c r="C1" s="23"/>
      <c r="D1" s="23"/>
      <c r="E1" s="23"/>
    </row>
    <row r="2" spans="1:7" x14ac:dyDescent="0.2">
      <c r="A2" s="24" t="s">
        <v>33</v>
      </c>
      <c r="B2" s="25"/>
      <c r="C2" s="25"/>
      <c r="D2" s="25"/>
      <c r="E2" s="25"/>
    </row>
    <row r="4" spans="1:7" ht="39.75" customHeight="1" thickBot="1" x14ac:dyDescent="0.25">
      <c r="A4" s="4" t="s">
        <v>0</v>
      </c>
      <c r="B4" s="11" t="s">
        <v>34</v>
      </c>
      <c r="C4" s="11" t="s">
        <v>16</v>
      </c>
      <c r="D4" s="11" t="s">
        <v>35</v>
      </c>
      <c r="E4" s="11" t="s">
        <v>15</v>
      </c>
    </row>
    <row r="5" spans="1:7" ht="15.75" customHeight="1" thickBot="1" x14ac:dyDescent="0.25">
      <c r="A5" s="8" t="s">
        <v>1</v>
      </c>
      <c r="B5" s="21">
        <f>B6+B14</f>
        <v>563991976.1500001</v>
      </c>
      <c r="C5" s="21">
        <f>C6+C14</f>
        <v>146197879.87</v>
      </c>
      <c r="D5" s="21"/>
      <c r="E5" s="16">
        <f>C5/B5</f>
        <v>0.25921978689838138</v>
      </c>
    </row>
    <row r="6" spans="1:7" ht="27.75" customHeight="1" thickBot="1" x14ac:dyDescent="0.25">
      <c r="A6" s="8" t="s">
        <v>29</v>
      </c>
      <c r="B6" s="21">
        <f>B7+B8+B9+B10+B11+B12+B13</f>
        <v>485420134.72000003</v>
      </c>
      <c r="C6" s="21">
        <f>C7+C8+C9+C10+C11+C12+C13</f>
        <v>100894874.77999999</v>
      </c>
      <c r="D6" s="21"/>
      <c r="E6" s="16">
        <f>C6/B6</f>
        <v>0.20785061756492271</v>
      </c>
    </row>
    <row r="7" spans="1:7" x14ac:dyDescent="0.2">
      <c r="A7" s="5" t="s">
        <v>2</v>
      </c>
      <c r="B7" s="10">
        <v>428252700</v>
      </c>
      <c r="C7" s="10">
        <v>85750503.349999994</v>
      </c>
      <c r="D7" s="10"/>
      <c r="E7" s="17">
        <f>C7/B7</f>
        <v>0.20023342141217088</v>
      </c>
    </row>
    <row r="8" spans="1:7" x14ac:dyDescent="0.2">
      <c r="A8" s="5" t="s">
        <v>26</v>
      </c>
      <c r="B8" s="10">
        <v>2006910</v>
      </c>
      <c r="C8" s="10">
        <v>618119.69999999995</v>
      </c>
      <c r="D8" s="10"/>
      <c r="E8" s="17">
        <f t="shared" ref="E8:E9" si="0">C8/B8</f>
        <v>0.30799572477091647</v>
      </c>
    </row>
    <row r="9" spans="1:7" x14ac:dyDescent="0.2">
      <c r="A9" s="5" t="s">
        <v>27</v>
      </c>
      <c r="B9" s="10">
        <v>5782000</v>
      </c>
      <c r="C9" s="10">
        <v>390731.17</v>
      </c>
      <c r="D9" s="10"/>
      <c r="E9" s="17">
        <f t="shared" si="0"/>
        <v>6.757716534071255E-2</v>
      </c>
      <c r="G9" s="22"/>
    </row>
    <row r="10" spans="1:7" ht="22.5" x14ac:dyDescent="0.2">
      <c r="A10" s="2" t="s">
        <v>3</v>
      </c>
      <c r="B10" s="19">
        <v>0</v>
      </c>
      <c r="C10" s="19">
        <v>0</v>
      </c>
      <c r="D10" s="19"/>
      <c r="E10" s="18">
        <v>0</v>
      </c>
    </row>
    <row r="11" spans="1:7" ht="12" customHeight="1" x14ac:dyDescent="0.2">
      <c r="A11" s="2" t="s">
        <v>4</v>
      </c>
      <c r="B11" s="19">
        <v>28879000</v>
      </c>
      <c r="C11" s="19">
        <v>7154027.3200000003</v>
      </c>
      <c r="D11" s="19"/>
      <c r="E11" s="18">
        <f t="shared" ref="E10:E44" si="1">C11/B11</f>
        <v>0.24772420513175664</v>
      </c>
    </row>
    <row r="12" spans="1:7" ht="26.25" customHeight="1" x14ac:dyDescent="0.2">
      <c r="A12" s="2" t="s">
        <v>5</v>
      </c>
      <c r="B12" s="19">
        <v>8200000</v>
      </c>
      <c r="C12" s="19">
        <v>2699572.44</v>
      </c>
      <c r="D12" s="19"/>
      <c r="E12" s="18">
        <f t="shared" si="1"/>
        <v>0.3292161512195122</v>
      </c>
    </row>
    <row r="13" spans="1:7" ht="12" customHeight="1" thickBot="1" x14ac:dyDescent="0.25">
      <c r="A13" s="1" t="s">
        <v>17</v>
      </c>
      <c r="B13" s="19">
        <v>12299524.720000001</v>
      </c>
      <c r="C13" s="19">
        <v>4281920.8</v>
      </c>
      <c r="D13" s="19"/>
      <c r="E13" s="18">
        <f t="shared" si="1"/>
        <v>0.3481370945201856</v>
      </c>
    </row>
    <row r="14" spans="1:7" ht="24.75" customHeight="1" thickBot="1" x14ac:dyDescent="0.25">
      <c r="A14" s="8" t="s">
        <v>30</v>
      </c>
      <c r="B14" s="21">
        <f>B15+B16+B17+B18+B19+B20+B21+B22</f>
        <v>78571841.430000007</v>
      </c>
      <c r="C14" s="21">
        <f>C15+C16+C17+C18+C19+C20+C21+C22</f>
        <v>45303005.090000004</v>
      </c>
      <c r="D14" s="21">
        <f>D18+D20+D22</f>
        <v>-23776659.370000001</v>
      </c>
      <c r="E14" s="16">
        <f t="shared" si="1"/>
        <v>0.57658067146562486</v>
      </c>
    </row>
    <row r="15" spans="1:7" ht="23.25" customHeight="1" x14ac:dyDescent="0.2">
      <c r="A15" s="1" t="s">
        <v>18</v>
      </c>
      <c r="B15" s="19">
        <v>26510019.039999999</v>
      </c>
      <c r="C15" s="19">
        <v>6353084.9100000001</v>
      </c>
      <c r="D15" s="19"/>
      <c r="E15" s="18">
        <f t="shared" si="1"/>
        <v>0.23964844764592821</v>
      </c>
    </row>
    <row r="16" spans="1:7" ht="15" customHeight="1" x14ac:dyDescent="0.2">
      <c r="A16" s="1" t="s">
        <v>6</v>
      </c>
      <c r="B16" s="19">
        <v>1576500</v>
      </c>
      <c r="C16" s="19">
        <v>1373688.12</v>
      </c>
      <c r="D16" s="19"/>
      <c r="E16" s="18">
        <f t="shared" si="1"/>
        <v>0.8713530732635586</v>
      </c>
    </row>
    <row r="17" spans="1:6" x14ac:dyDescent="0.2">
      <c r="A17" s="1" t="s">
        <v>7</v>
      </c>
      <c r="B17" s="19">
        <v>48197401.560000002</v>
      </c>
      <c r="C17" s="19">
        <v>13116907.84</v>
      </c>
      <c r="D17" s="19"/>
      <c r="E17" s="18">
        <f>C17/B17</f>
        <v>0.27214968889289637</v>
      </c>
    </row>
    <row r="18" spans="1:6" ht="12.75" customHeight="1" x14ac:dyDescent="0.2">
      <c r="A18" s="1" t="s">
        <v>8</v>
      </c>
      <c r="B18" s="19">
        <v>7559.04</v>
      </c>
      <c r="C18" s="19">
        <v>21144502.760000002</v>
      </c>
      <c r="D18" s="19">
        <f t="shared" ref="D6:D22" si="2">B18-C18</f>
        <v>-21136943.720000003</v>
      </c>
      <c r="E18" s="18">
        <f>C18/B18</f>
        <v>2797.2471054525445</v>
      </c>
    </row>
    <row r="19" spans="1:6" ht="61.5" customHeight="1" x14ac:dyDescent="0.2">
      <c r="A19" s="1" t="s">
        <v>9</v>
      </c>
      <c r="B19" s="19">
        <v>742365.12</v>
      </c>
      <c r="C19" s="19">
        <v>166591.28</v>
      </c>
      <c r="D19" s="19"/>
      <c r="E19" s="18">
        <f t="shared" si="1"/>
        <v>0.22440612511536101</v>
      </c>
    </row>
    <row r="20" spans="1:6" ht="22.5" x14ac:dyDescent="0.2">
      <c r="A20" s="1" t="s">
        <v>10</v>
      </c>
      <c r="B20" s="19">
        <v>150221.17000000001</v>
      </c>
      <c r="C20" s="19">
        <v>2779054.78</v>
      </c>
      <c r="D20" s="19">
        <f t="shared" si="2"/>
        <v>-2628833.61</v>
      </c>
      <c r="E20" s="18">
        <f t="shared" si="1"/>
        <v>18.499754595174565</v>
      </c>
    </row>
    <row r="21" spans="1:6" x14ac:dyDescent="0.2">
      <c r="A21" s="2" t="s">
        <v>23</v>
      </c>
      <c r="B21" s="19">
        <v>1387775.5</v>
      </c>
      <c r="C21" s="19">
        <v>358293.36</v>
      </c>
      <c r="D21" s="19"/>
      <c r="E21" s="18">
        <f t="shared" si="1"/>
        <v>0.25817818516035196</v>
      </c>
    </row>
    <row r="22" spans="1:6" ht="12" thickBot="1" x14ac:dyDescent="0.25">
      <c r="A22" s="6" t="s">
        <v>19</v>
      </c>
      <c r="B22" s="20">
        <v>0</v>
      </c>
      <c r="C22" s="20">
        <v>10882.04</v>
      </c>
      <c r="D22" s="20">
        <f t="shared" si="2"/>
        <v>-10882.04</v>
      </c>
      <c r="E22" s="18">
        <v>0</v>
      </c>
    </row>
    <row r="23" spans="1:6" ht="12" thickBot="1" x14ac:dyDescent="0.25">
      <c r="A23" s="8" t="s">
        <v>11</v>
      </c>
      <c r="B23" s="21">
        <f>B24+B26+B27+B28+B29+B32+B31+B30+B25</f>
        <v>765659234.78999996</v>
      </c>
      <c r="C23" s="21">
        <f>C24+C26+C27+C28+C29+C32+C31+C30+C25</f>
        <v>155317445.84</v>
      </c>
      <c r="D23" s="21"/>
      <c r="E23" s="16">
        <f t="shared" si="1"/>
        <v>0.20285453212433266</v>
      </c>
      <c r="F23" s="3"/>
    </row>
    <row r="24" spans="1:6" hidden="1" x14ac:dyDescent="0.2">
      <c r="A24" s="7" t="s">
        <v>32</v>
      </c>
      <c r="B24" s="10">
        <v>0</v>
      </c>
      <c r="C24" s="10">
        <v>0</v>
      </c>
      <c r="D24" s="10"/>
      <c r="E24" s="17">
        <v>0</v>
      </c>
    </row>
    <row r="25" spans="1:6" ht="0.75" customHeight="1" x14ac:dyDescent="0.2">
      <c r="A25" s="7" t="s">
        <v>31</v>
      </c>
      <c r="B25" s="9">
        <v>0</v>
      </c>
      <c r="C25" s="9">
        <v>0</v>
      </c>
      <c r="D25" s="9"/>
      <c r="E25" s="17" t="e">
        <f t="shared" si="1"/>
        <v>#DIV/0!</v>
      </c>
    </row>
    <row r="26" spans="1:6" ht="22.5" x14ac:dyDescent="0.2">
      <c r="A26" s="1" t="s">
        <v>12</v>
      </c>
      <c r="B26" s="19">
        <v>180791455.80000001</v>
      </c>
      <c r="C26" s="19">
        <v>21488553.890000001</v>
      </c>
      <c r="D26" s="19"/>
      <c r="E26" s="18">
        <f t="shared" si="1"/>
        <v>0.11885823804511894</v>
      </c>
    </row>
    <row r="27" spans="1:6" x14ac:dyDescent="0.2">
      <c r="A27" s="1" t="s">
        <v>13</v>
      </c>
      <c r="B27" s="19">
        <v>533872800</v>
      </c>
      <c r="C27" s="19">
        <v>125495226.54000001</v>
      </c>
      <c r="D27" s="19"/>
      <c r="E27" s="18">
        <f t="shared" si="1"/>
        <v>0.23506578072529638</v>
      </c>
    </row>
    <row r="28" spans="1:6" x14ac:dyDescent="0.2">
      <c r="A28" s="1" t="s">
        <v>14</v>
      </c>
      <c r="B28" s="19">
        <v>50994979</v>
      </c>
      <c r="C28" s="19">
        <v>12180301.460000001</v>
      </c>
      <c r="D28" s="19"/>
      <c r="E28" s="18">
        <f t="shared" si="1"/>
        <v>0.2388529556998151</v>
      </c>
    </row>
    <row r="29" spans="1:6" x14ac:dyDescent="0.2">
      <c r="A29" s="1" t="s">
        <v>20</v>
      </c>
      <c r="B29" s="19">
        <v>0</v>
      </c>
      <c r="C29" s="19">
        <v>1708330</v>
      </c>
      <c r="D29" s="19"/>
      <c r="E29" s="18">
        <v>0</v>
      </c>
    </row>
    <row r="30" spans="1:6" ht="67.5" x14ac:dyDescent="0.2">
      <c r="A30" s="1" t="s">
        <v>28</v>
      </c>
      <c r="B30" s="19">
        <v>0</v>
      </c>
      <c r="C30" s="19">
        <v>0</v>
      </c>
      <c r="D30" s="19"/>
      <c r="E30" s="18">
        <v>0</v>
      </c>
    </row>
    <row r="31" spans="1:6" ht="45" x14ac:dyDescent="0.2">
      <c r="A31" s="2" t="s">
        <v>24</v>
      </c>
      <c r="B31" s="19">
        <v>0</v>
      </c>
      <c r="C31" s="19">
        <v>0</v>
      </c>
      <c r="D31" s="19"/>
      <c r="E31" s="18">
        <v>0</v>
      </c>
    </row>
    <row r="32" spans="1:6" ht="23.25" thickBot="1" x14ac:dyDescent="0.25">
      <c r="A32" s="6" t="s">
        <v>21</v>
      </c>
      <c r="B32" s="20">
        <v>-0.01</v>
      </c>
      <c r="C32" s="20">
        <v>-5554966.0499999998</v>
      </c>
      <c r="D32" s="20"/>
      <c r="E32" s="18">
        <f t="shared" si="1"/>
        <v>555496605</v>
      </c>
    </row>
    <row r="33" spans="1:5" ht="13.5" customHeight="1" thickBot="1" x14ac:dyDescent="0.25">
      <c r="A33" s="8" t="s">
        <v>22</v>
      </c>
      <c r="B33" s="21">
        <f>B5+B23</f>
        <v>1329651210.9400001</v>
      </c>
      <c r="C33" s="21">
        <f>C5+C23</f>
        <v>301515325.71000004</v>
      </c>
      <c r="D33" s="21"/>
      <c r="E33" s="12">
        <f t="shared" si="1"/>
        <v>0.22676272035043166</v>
      </c>
    </row>
    <row r="34" spans="1:5" hidden="1" x14ac:dyDescent="0.2">
      <c r="A34" s="7"/>
      <c r="B34" s="7"/>
      <c r="C34" s="7"/>
      <c r="D34" s="7"/>
      <c r="E34" s="13" t="e">
        <f t="shared" si="1"/>
        <v>#DIV/0!</v>
      </c>
    </row>
    <row r="35" spans="1:5" hidden="1" x14ac:dyDescent="0.2">
      <c r="A35" s="1"/>
      <c r="B35" s="1"/>
      <c r="C35" s="1"/>
      <c r="D35" s="1"/>
      <c r="E35" s="14" t="e">
        <f t="shared" si="1"/>
        <v>#DIV/0!</v>
      </c>
    </row>
    <row r="36" spans="1:5" hidden="1" x14ac:dyDescent="0.2">
      <c r="A36" s="1"/>
      <c r="B36" s="1"/>
      <c r="C36" s="1"/>
      <c r="D36" s="1"/>
      <c r="E36" s="14" t="e">
        <f t="shared" si="1"/>
        <v>#DIV/0!</v>
      </c>
    </row>
    <row r="37" spans="1:5" hidden="1" x14ac:dyDescent="0.2">
      <c r="A37" s="1"/>
      <c r="B37" s="1"/>
      <c r="C37" s="1"/>
      <c r="D37" s="1"/>
      <c r="E37" s="14" t="e">
        <f t="shared" si="1"/>
        <v>#DIV/0!</v>
      </c>
    </row>
    <row r="38" spans="1:5" hidden="1" x14ac:dyDescent="0.2">
      <c r="A38" s="1"/>
      <c r="B38" s="1"/>
      <c r="C38" s="1"/>
      <c r="D38" s="1"/>
      <c r="E38" s="14" t="e">
        <f t="shared" si="1"/>
        <v>#DIV/0!</v>
      </c>
    </row>
    <row r="39" spans="1:5" hidden="1" x14ac:dyDescent="0.2">
      <c r="A39" s="1"/>
      <c r="B39" s="1"/>
      <c r="C39" s="1"/>
      <c r="D39" s="1"/>
      <c r="E39" s="14" t="e">
        <f t="shared" si="1"/>
        <v>#DIV/0!</v>
      </c>
    </row>
    <row r="40" spans="1:5" hidden="1" x14ac:dyDescent="0.2">
      <c r="A40" s="1"/>
      <c r="B40" s="1"/>
      <c r="C40" s="1"/>
      <c r="D40" s="1"/>
      <c r="E40" s="14" t="e">
        <f t="shared" si="1"/>
        <v>#DIV/0!</v>
      </c>
    </row>
    <row r="41" spans="1:5" hidden="1" x14ac:dyDescent="0.2">
      <c r="A41" s="1"/>
      <c r="B41" s="1"/>
      <c r="C41" s="1"/>
      <c r="D41" s="1"/>
      <c r="E41" s="14" t="e">
        <f t="shared" si="1"/>
        <v>#DIV/0!</v>
      </c>
    </row>
    <row r="42" spans="1:5" hidden="1" x14ac:dyDescent="0.2">
      <c r="A42" s="1"/>
      <c r="B42" s="1"/>
      <c r="C42" s="1"/>
      <c r="D42" s="1"/>
      <c r="E42" s="14" t="e">
        <f t="shared" si="1"/>
        <v>#DIV/0!</v>
      </c>
    </row>
    <row r="43" spans="1:5" hidden="1" x14ac:dyDescent="0.2">
      <c r="A43" s="1"/>
      <c r="B43" s="1"/>
      <c r="C43" s="1"/>
      <c r="D43" s="1"/>
      <c r="E43" s="14" t="e">
        <f t="shared" si="1"/>
        <v>#DIV/0!</v>
      </c>
    </row>
    <row r="44" spans="1:5" hidden="1" x14ac:dyDescent="0.2">
      <c r="A44" s="1"/>
      <c r="B44" s="1"/>
      <c r="C44" s="1"/>
      <c r="D44" s="1"/>
      <c r="E44" s="14" t="e">
        <f t="shared" si="1"/>
        <v>#DIV/0!</v>
      </c>
    </row>
  </sheetData>
  <mergeCells count="2">
    <mergeCell ref="A1:E1"/>
    <mergeCell ref="A2:E2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 на 01.04.2025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Ирина Васильевна Давыдченко</cp:lastModifiedBy>
  <cp:lastPrinted>2025-04-02T14:39:29Z</cp:lastPrinted>
  <dcterms:created xsi:type="dcterms:W3CDTF">2022-05-31T17:39:12Z</dcterms:created>
  <dcterms:modified xsi:type="dcterms:W3CDTF">2025-04-02T14:40:28Z</dcterms:modified>
</cp:coreProperties>
</file>