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700" activeTab="0"/>
  </bookViews>
  <sheets>
    <sheet name="Лист1 " sheetId="1" r:id="rId1"/>
    <sheet name="Лист1  (2)" sheetId="2" r:id="rId2"/>
  </sheets>
  <definedNames>
    <definedName name="_xlnm.Print_Area" localSheetId="0">'Лист1 '!$A$1:$C$24</definedName>
    <definedName name="_xlnm.Print_Area" localSheetId="1">'Лист1  (2)'!$A$1:$F$23</definedName>
  </definedNames>
  <calcPr fullCalcOnLoad="1"/>
</workbook>
</file>

<file path=xl/sharedStrings.xml><?xml version="1.0" encoding="utf-8"?>
<sst xmlns="http://schemas.openxmlformats.org/spreadsheetml/2006/main" count="45" uniqueCount="24">
  <si>
    <t>(тыс. рублей)</t>
  </si>
  <si>
    <t>в том числе:</t>
  </si>
  <si>
    <t>привлечение средств</t>
  </si>
  <si>
    <t>погашение средств</t>
  </si>
  <si>
    <t xml:space="preserve">Итого муниципальные внутренние заимствования </t>
  </si>
  <si>
    <t xml:space="preserve">Виды муниципальных внутренних заимствований </t>
  </si>
  <si>
    <t>№ пункта</t>
  </si>
  <si>
    <t>Бюджетные кредиты  от других бюджетов бюджетной системы Российской Федерации в валюте Российской Федерации</t>
  </si>
  <si>
    <t>Кредиты  от кредитных организаций в валюте Российской Федерации</t>
  </si>
  <si>
    <t>Сумма 2016 год</t>
  </si>
  <si>
    <t>сумма     2017 год</t>
  </si>
  <si>
    <t>сумма       2018 год</t>
  </si>
  <si>
    <t>сумма     2019 год</t>
  </si>
  <si>
    <t xml:space="preserve">                              </t>
  </si>
  <si>
    <t>Программа муниципальных внутренних заимствований  Кондопожского муниципального района на 2016 -2019гг</t>
  </si>
  <si>
    <t>к решению Совета Кондопожского муниципального района</t>
  </si>
  <si>
    <t xml:space="preserve">Программа муниципальных внутренних заимствований  Кондопожского муниципального района на 2019 год </t>
  </si>
  <si>
    <t>(рублей)</t>
  </si>
  <si>
    <t>"О бюджете Кондопожского муниципального района</t>
  </si>
  <si>
    <t xml:space="preserve"> на 2019 год и на плановый период 2020 и 2021 годов"</t>
  </si>
  <si>
    <t>Приложение № 13</t>
  </si>
  <si>
    <t>№ 1  от 19.12.2018 года</t>
  </si>
  <si>
    <t>сумма                                   2019 год</t>
  </si>
  <si>
    <t>(в редакции от         ноября 2019 г №          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</si>
</sst>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52" applyFill="1">
      <alignment/>
      <protection/>
    </xf>
    <xf numFmtId="0" fontId="2" fillId="0" borderId="0" xfId="52" applyFont="1" applyFill="1">
      <alignment/>
      <protection/>
    </xf>
    <xf numFmtId="0" fontId="5" fillId="0" borderId="0" xfId="52" applyFont="1" applyFill="1" applyAlignment="1">
      <alignment horizontal="center"/>
      <protection/>
    </xf>
    <xf numFmtId="0" fontId="3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2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wrapText="1"/>
      <protection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33" borderId="0" xfId="52" applyFont="1" applyFill="1">
      <alignment/>
      <protection/>
    </xf>
    <xf numFmtId="0" fontId="5" fillId="33" borderId="0" xfId="52" applyFont="1" applyFill="1" applyAlignment="1">
      <alignment horizontal="center"/>
      <protection/>
    </xf>
    <xf numFmtId="0" fontId="4" fillId="33" borderId="0" xfId="52" applyFont="1" applyFill="1" applyAlignment="1">
      <alignment horizontal="center"/>
      <protection/>
    </xf>
    <xf numFmtId="4" fontId="5" fillId="33" borderId="11" xfId="52" applyNumberFormat="1" applyFont="1" applyFill="1" applyBorder="1" applyAlignment="1">
      <alignment horizontal="center" vertical="center"/>
      <protection/>
    </xf>
    <xf numFmtId="4" fontId="5" fillId="33" borderId="12" xfId="52" applyNumberFormat="1" applyFont="1" applyFill="1" applyBorder="1" applyAlignment="1">
      <alignment horizontal="center" vertical="center"/>
      <protection/>
    </xf>
    <xf numFmtId="4" fontId="7" fillId="33" borderId="12" xfId="52" applyNumberFormat="1" applyFont="1" applyFill="1" applyBorder="1" applyAlignment="1">
      <alignment horizontal="center" vertical="center" wrapText="1"/>
      <protection/>
    </xf>
    <xf numFmtId="4" fontId="7" fillId="33" borderId="13" xfId="52" applyNumberFormat="1" applyFont="1" applyFill="1" applyBorder="1" applyAlignment="1">
      <alignment horizontal="center" vertical="center"/>
      <protection/>
    </xf>
    <xf numFmtId="0" fontId="3" fillId="33" borderId="0" xfId="52" applyFont="1" applyFill="1">
      <alignment/>
      <protection/>
    </xf>
    <xf numFmtId="0" fontId="1" fillId="33" borderId="0" xfId="52" applyFill="1">
      <alignment/>
      <protection/>
    </xf>
    <xf numFmtId="0" fontId="6" fillId="33" borderId="14" xfId="52" applyFont="1" applyFill="1" applyBorder="1" applyAlignment="1">
      <alignment horizontal="center" vertical="center"/>
      <protection/>
    </xf>
    <xf numFmtId="4" fontId="5" fillId="33" borderId="15" xfId="52" applyNumberFormat="1" applyFont="1" applyFill="1" applyBorder="1" applyAlignment="1">
      <alignment horizontal="center" vertical="center"/>
      <protection/>
    </xf>
    <xf numFmtId="4" fontId="6" fillId="33" borderId="16" xfId="52" applyNumberFormat="1" applyFont="1" applyFill="1" applyBorder="1" applyAlignment="1">
      <alignment horizontal="center" vertical="center"/>
      <protection/>
    </xf>
    <xf numFmtId="4" fontId="7" fillId="33" borderId="16" xfId="52" applyNumberFormat="1" applyFont="1" applyFill="1" applyBorder="1" applyAlignment="1">
      <alignment horizontal="center" vertical="center"/>
      <protection/>
    </xf>
    <xf numFmtId="4" fontId="5" fillId="33" borderId="16" xfId="52" applyNumberFormat="1" applyFont="1" applyFill="1" applyBorder="1" applyAlignment="1">
      <alignment horizontal="center" vertical="center"/>
      <protection/>
    </xf>
    <xf numFmtId="4" fontId="7" fillId="33" borderId="16" xfId="52" applyNumberFormat="1" applyFont="1" applyFill="1" applyBorder="1" applyAlignment="1">
      <alignment horizontal="center" vertical="center" wrapText="1"/>
      <protection/>
    </xf>
    <xf numFmtId="4" fontId="7" fillId="33" borderId="17" xfId="52" applyNumberFormat="1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49" fontId="3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2" fillId="34" borderId="0" xfId="52" applyFont="1" applyFill="1">
      <alignment/>
      <protection/>
    </xf>
    <xf numFmtId="0" fontId="3" fillId="34" borderId="0" xfId="52" applyFont="1" applyFill="1">
      <alignment/>
      <protection/>
    </xf>
    <xf numFmtId="0" fontId="6" fillId="34" borderId="24" xfId="52" applyFont="1" applyFill="1" applyBorder="1" applyAlignment="1">
      <alignment wrapText="1"/>
      <protection/>
    </xf>
    <xf numFmtId="0" fontId="6" fillId="34" borderId="25" xfId="52" applyFont="1" applyFill="1" applyBorder="1" applyAlignment="1">
      <alignment wrapText="1"/>
      <protection/>
    </xf>
    <xf numFmtId="4" fontId="5" fillId="34" borderId="15" xfId="52" applyNumberFormat="1" applyFont="1" applyFill="1" applyBorder="1" applyAlignment="1">
      <alignment horizontal="center" vertical="center"/>
      <protection/>
    </xf>
    <xf numFmtId="4" fontId="5" fillId="34" borderId="11" xfId="52" applyNumberFormat="1" applyFont="1" applyFill="1" applyBorder="1" applyAlignment="1">
      <alignment horizontal="center" vertical="center"/>
      <protection/>
    </xf>
    <xf numFmtId="2" fontId="6" fillId="34" borderId="26" xfId="52" applyNumberFormat="1" applyFont="1" applyFill="1" applyBorder="1">
      <alignment/>
      <protection/>
    </xf>
    <xf numFmtId="2" fontId="6" fillId="34" borderId="12" xfId="52" applyNumberFormat="1" applyFont="1" applyFill="1" applyBorder="1">
      <alignment/>
      <protection/>
    </xf>
    <xf numFmtId="2" fontId="7" fillId="34" borderId="26" xfId="52" applyNumberFormat="1" applyFont="1" applyFill="1" applyBorder="1">
      <alignment/>
      <protection/>
    </xf>
    <xf numFmtId="2" fontId="7" fillId="34" borderId="12" xfId="52" applyNumberFormat="1" applyFont="1" applyFill="1" applyBorder="1">
      <alignment/>
      <protection/>
    </xf>
    <xf numFmtId="4" fontId="5" fillId="34" borderId="16" xfId="52" applyNumberFormat="1" applyFont="1" applyFill="1" applyBorder="1" applyAlignment="1">
      <alignment horizontal="center" vertical="center"/>
      <protection/>
    </xf>
    <xf numFmtId="4" fontId="5" fillId="34" borderId="12" xfId="52" applyNumberFormat="1" applyFont="1" applyFill="1" applyBorder="1" applyAlignment="1">
      <alignment horizontal="center" vertical="center"/>
      <protection/>
    </xf>
    <xf numFmtId="4" fontId="7" fillId="34" borderId="16" xfId="52" applyNumberFormat="1" applyFont="1" applyFill="1" applyBorder="1" applyAlignment="1">
      <alignment horizontal="center" vertical="center" wrapText="1"/>
      <protection/>
    </xf>
    <xf numFmtId="4" fontId="7" fillId="34" borderId="12" xfId="52" applyNumberFormat="1" applyFont="1" applyFill="1" applyBorder="1" applyAlignment="1">
      <alignment horizontal="center" vertical="center" wrapText="1"/>
      <protection/>
    </xf>
    <xf numFmtId="4" fontId="7" fillId="34" borderId="17" xfId="52" applyNumberFormat="1" applyFont="1" applyFill="1" applyBorder="1" applyAlignment="1">
      <alignment horizontal="center" vertical="center"/>
      <protection/>
    </xf>
    <xf numFmtId="4" fontId="7" fillId="34" borderId="13" xfId="52" applyNumberFormat="1" applyFont="1" applyFill="1" applyBorder="1" applyAlignment="1">
      <alignment horizontal="center" vertical="center"/>
      <protection/>
    </xf>
    <xf numFmtId="0" fontId="3" fillId="34" borderId="0" xfId="52" applyFont="1" applyFill="1" applyBorder="1" applyAlignment="1">
      <alignment horizontal="center"/>
      <protection/>
    </xf>
    <xf numFmtId="0" fontId="1" fillId="34" borderId="0" xfId="52" applyFill="1">
      <alignment/>
      <protection/>
    </xf>
    <xf numFmtId="0" fontId="6" fillId="0" borderId="25" xfId="52" applyFont="1" applyFill="1" applyBorder="1" applyAlignment="1">
      <alignment horizontal="center" vertical="center" wrapText="1"/>
      <protection/>
    </xf>
    <xf numFmtId="2" fontId="6" fillId="0" borderId="12" xfId="52" applyNumberFormat="1" applyFont="1" applyFill="1" applyBorder="1" applyAlignment="1">
      <alignment horizontal="center" vertical="center"/>
      <protection/>
    </xf>
    <xf numFmtId="2" fontId="7" fillId="0" borderId="12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Border="1">
      <alignment/>
      <protection/>
    </xf>
    <xf numFmtId="4" fontId="7" fillId="0" borderId="12" xfId="52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right"/>
    </xf>
    <xf numFmtId="0" fontId="9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/>
      <protection/>
    </xf>
    <xf numFmtId="0" fontId="3" fillId="0" borderId="0" xfId="0" applyFont="1" applyFill="1" applyAlignment="1">
      <alignment horizontal="right"/>
    </xf>
    <xf numFmtId="0" fontId="2" fillId="0" borderId="0" xfId="52" applyFont="1" applyFill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ансовая помощ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C21" sqref="C21"/>
    </sheetView>
  </sheetViews>
  <sheetFormatPr defaultColWidth="8.00390625" defaultRowHeight="12.75"/>
  <cols>
    <col min="1" max="1" width="10.625" style="6" customWidth="1"/>
    <col min="2" max="2" width="68.00390625" style="6" customWidth="1"/>
    <col min="3" max="3" width="27.00390625" style="6" customWidth="1"/>
    <col min="4" max="16384" width="8.00390625" style="6" customWidth="1"/>
  </cols>
  <sheetData>
    <row r="1" spans="1:5" s="2" customFormat="1" ht="18" customHeight="1">
      <c r="A1" s="1"/>
      <c r="B1" s="1"/>
      <c r="C1" s="1" t="s">
        <v>20</v>
      </c>
      <c r="D1" s="1"/>
      <c r="E1" s="1"/>
    </row>
    <row r="2" spans="1:8" s="2" customFormat="1" ht="15.75" customHeight="1">
      <c r="A2" s="3"/>
      <c r="B2" s="74" t="s">
        <v>15</v>
      </c>
      <c r="C2" s="74"/>
      <c r="H2" s="4"/>
    </row>
    <row r="3" spans="1:8" s="2" customFormat="1" ht="15.75" customHeight="1">
      <c r="A3" s="3"/>
      <c r="B3" s="74" t="s">
        <v>18</v>
      </c>
      <c r="C3" s="74"/>
      <c r="H3" s="4"/>
    </row>
    <row r="4" spans="1:8" s="2" customFormat="1" ht="15.75" customHeight="1">
      <c r="A4" s="3"/>
      <c r="B4" s="74" t="s">
        <v>19</v>
      </c>
      <c r="C4" s="74"/>
      <c r="H4" s="4"/>
    </row>
    <row r="5" spans="1:8" s="2" customFormat="1" ht="18" customHeight="1">
      <c r="A5" s="5"/>
      <c r="B5" s="5"/>
      <c r="C5" s="3" t="s">
        <v>21</v>
      </c>
      <c r="E5" s="71"/>
      <c r="F5" s="71"/>
      <c r="G5" s="71"/>
      <c r="H5" s="71"/>
    </row>
    <row r="6" spans="1:8" s="2" customFormat="1" ht="16.5" customHeight="1">
      <c r="A6" s="5"/>
      <c r="B6" s="74" t="s">
        <v>23</v>
      </c>
      <c r="C6" s="74"/>
      <c r="E6" s="4"/>
      <c r="F6" s="4"/>
      <c r="G6" s="4"/>
      <c r="H6" s="4"/>
    </row>
    <row r="7" spans="2:4" ht="15.75" customHeight="1">
      <c r="B7" s="7"/>
      <c r="C7" s="7"/>
      <c r="D7" s="7"/>
    </row>
    <row r="8" spans="1:3" s="9" customFormat="1" ht="37.5" customHeight="1">
      <c r="A8" s="72" t="s">
        <v>16</v>
      </c>
      <c r="B8" s="72"/>
      <c r="C8" s="72"/>
    </row>
    <row r="9" spans="1:3" s="9" customFormat="1" ht="15.75">
      <c r="A9" s="13"/>
      <c r="B9" s="73" t="s">
        <v>13</v>
      </c>
      <c r="C9" s="73"/>
    </row>
    <row r="10" spans="1:2" s="9" customFormat="1" ht="16.5">
      <c r="A10" s="8"/>
      <c r="B10" s="8"/>
    </row>
    <row r="11" s="9" customFormat="1" ht="22.5" customHeight="1" thickBot="1">
      <c r="C11" s="68" t="s">
        <v>17</v>
      </c>
    </row>
    <row r="12" spans="1:3" s="10" customFormat="1" ht="35.25" customHeight="1" thickBot="1">
      <c r="A12" s="14" t="s">
        <v>6</v>
      </c>
      <c r="B12" s="38" t="s">
        <v>5</v>
      </c>
      <c r="C12" s="65" t="s">
        <v>22</v>
      </c>
    </row>
    <row r="13" spans="1:3" s="11" customFormat="1" ht="54" customHeight="1">
      <c r="A13" s="33">
        <v>1</v>
      </c>
      <c r="B13" s="39" t="s">
        <v>7</v>
      </c>
      <c r="C13" s="20">
        <f>SUM(C15)-C16</f>
        <v>-13225000</v>
      </c>
    </row>
    <row r="14" spans="1:3" s="10" customFormat="1" ht="18.75" customHeight="1">
      <c r="A14" s="34"/>
      <c r="B14" s="40" t="s">
        <v>1</v>
      </c>
      <c r="C14" s="66"/>
    </row>
    <row r="15" spans="1:3" s="12" customFormat="1" ht="21.75" customHeight="1">
      <c r="A15" s="35"/>
      <c r="B15" s="41" t="s">
        <v>2</v>
      </c>
      <c r="C15" s="67">
        <v>0</v>
      </c>
    </row>
    <row r="16" spans="1:3" s="12" customFormat="1" ht="22.5" customHeight="1">
      <c r="A16" s="35"/>
      <c r="B16" s="41" t="s">
        <v>3</v>
      </c>
      <c r="C16" s="70">
        <v>13225000</v>
      </c>
    </row>
    <row r="17" spans="1:3" s="11" customFormat="1" ht="54" customHeight="1">
      <c r="A17" s="36">
        <v>2</v>
      </c>
      <c r="B17" s="42" t="s">
        <v>8</v>
      </c>
      <c r="C17" s="21">
        <f>SUM(C19)-C20</f>
        <v>13225000</v>
      </c>
    </row>
    <row r="18" spans="1:3" s="10" customFormat="1" ht="18" customHeight="1">
      <c r="A18" s="34"/>
      <c r="B18" s="40" t="s">
        <v>1</v>
      </c>
      <c r="C18" s="66"/>
    </row>
    <row r="19" spans="1:3" s="12" customFormat="1" ht="21.75" customHeight="1">
      <c r="A19" s="35"/>
      <c r="B19" s="41" t="s">
        <v>2</v>
      </c>
      <c r="C19" s="70">
        <v>127425000</v>
      </c>
    </row>
    <row r="20" spans="1:3" s="12" customFormat="1" ht="21.75" customHeight="1">
      <c r="A20" s="35"/>
      <c r="B20" s="41" t="s">
        <v>3</v>
      </c>
      <c r="C20" s="70">
        <v>114200000</v>
      </c>
    </row>
    <row r="21" spans="1:3" s="11" customFormat="1" ht="54" customHeight="1">
      <c r="A21" s="36">
        <v>3</v>
      </c>
      <c r="B21" s="42" t="s">
        <v>4</v>
      </c>
      <c r="C21" s="21">
        <f>SUM(C23)-C24</f>
        <v>0</v>
      </c>
    </row>
    <row r="22" spans="1:3" s="10" customFormat="1" ht="21.75" customHeight="1">
      <c r="A22" s="34"/>
      <c r="B22" s="40" t="s">
        <v>1</v>
      </c>
      <c r="C22" s="66"/>
    </row>
    <row r="23" spans="1:3" s="12" customFormat="1" ht="21.75" customHeight="1">
      <c r="A23" s="35"/>
      <c r="B23" s="41" t="s">
        <v>2</v>
      </c>
      <c r="C23" s="22">
        <f>SUM(C15)+C19</f>
        <v>127425000</v>
      </c>
    </row>
    <row r="24" spans="1:3" s="12" customFormat="1" ht="27" customHeight="1" thickBot="1">
      <c r="A24" s="37"/>
      <c r="B24" s="43" t="s">
        <v>3</v>
      </c>
      <c r="C24" s="23">
        <f>SUM(C16)+C20</f>
        <v>127425000</v>
      </c>
    </row>
    <row r="25" s="9" customFormat="1" ht="15.75"/>
    <row r="26" s="9" customFormat="1" ht="15.75"/>
    <row r="27" spans="2:3" s="9" customFormat="1" ht="15.75">
      <c r="B27" s="6"/>
      <c r="C27" s="69"/>
    </row>
    <row r="28" s="9" customFormat="1" ht="15.75">
      <c r="B28" s="6"/>
    </row>
  </sheetData>
  <sheetProtection/>
  <mergeCells count="7">
    <mergeCell ref="E5:H5"/>
    <mergeCell ref="A8:C8"/>
    <mergeCell ref="B9:C9"/>
    <mergeCell ref="B2:C2"/>
    <mergeCell ref="B3:C3"/>
    <mergeCell ref="B4:C4"/>
    <mergeCell ref="B6:C6"/>
  </mergeCells>
  <printOptions/>
  <pageMargins left="0.984251968503937" right="0.5905511811023623" top="0.3937007874015748" bottom="0.7874015748031497" header="0.31496062992125984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0">
      <selection activeCell="D10" sqref="D1:F16384"/>
    </sheetView>
  </sheetViews>
  <sheetFormatPr defaultColWidth="8.00390625" defaultRowHeight="12.75"/>
  <cols>
    <col min="1" max="1" width="7.875" style="6" customWidth="1"/>
    <col min="2" max="2" width="68.00390625" style="6" customWidth="1"/>
    <col min="3" max="3" width="21.25390625" style="25" customWidth="1"/>
    <col min="4" max="4" width="14.625" style="64" customWidth="1"/>
    <col min="5" max="5" width="15.875" style="64" customWidth="1"/>
    <col min="6" max="6" width="13.00390625" style="64" customWidth="1"/>
    <col min="7" max="16384" width="8.00390625" style="6" customWidth="1"/>
  </cols>
  <sheetData>
    <row r="1" spans="1:8" s="2" customFormat="1" ht="18" customHeight="1">
      <c r="A1" s="1"/>
      <c r="B1" s="1"/>
      <c r="C1" s="15"/>
      <c r="D1" s="44"/>
      <c r="E1" s="44"/>
      <c r="F1" s="44"/>
      <c r="G1" s="1"/>
      <c r="H1" s="1"/>
    </row>
    <row r="2" spans="1:11" s="2" customFormat="1" ht="15.75" customHeight="1">
      <c r="A2" s="3"/>
      <c r="B2" s="3"/>
      <c r="C2" s="16"/>
      <c r="D2" s="45"/>
      <c r="E2" s="45"/>
      <c r="F2" s="45"/>
      <c r="K2" s="4"/>
    </row>
    <row r="3" spans="1:11" s="2" customFormat="1" ht="15.75" customHeight="1">
      <c r="A3" s="3"/>
      <c r="B3" s="74"/>
      <c r="C3" s="74"/>
      <c r="D3" s="45"/>
      <c r="E3" s="45"/>
      <c r="F3" s="45"/>
      <c r="K3" s="4"/>
    </row>
    <row r="4" spans="1:11" s="2" customFormat="1" ht="2.25" customHeight="1">
      <c r="A4" s="5"/>
      <c r="B4" s="5"/>
      <c r="C4" s="16"/>
      <c r="D4" s="46"/>
      <c r="E4" s="45"/>
      <c r="F4" s="45"/>
      <c r="H4" s="71"/>
      <c r="I4" s="71"/>
      <c r="J4" s="71"/>
      <c r="K4" s="71"/>
    </row>
    <row r="5" spans="1:11" s="2" customFormat="1" ht="15.75" hidden="1">
      <c r="A5" s="5"/>
      <c r="B5" s="74"/>
      <c r="C5" s="74"/>
      <c r="D5" s="46"/>
      <c r="E5" s="45"/>
      <c r="F5" s="45"/>
      <c r="H5" s="4"/>
      <c r="I5" s="4"/>
      <c r="J5" s="4"/>
      <c r="K5" s="4"/>
    </row>
    <row r="6" spans="2:7" ht="15.75" hidden="1">
      <c r="B6" s="7"/>
      <c r="C6" s="17"/>
      <c r="D6" s="47"/>
      <c r="E6" s="47"/>
      <c r="F6" s="47"/>
      <c r="G6" s="7"/>
    </row>
    <row r="7" spans="1:6" s="9" customFormat="1" ht="37.5" customHeight="1">
      <c r="A7" s="75" t="s">
        <v>14</v>
      </c>
      <c r="B7" s="75"/>
      <c r="C7" s="75"/>
      <c r="D7" s="75"/>
      <c r="E7" s="75"/>
      <c r="F7" s="75"/>
    </row>
    <row r="8" spans="1:6" s="9" customFormat="1" ht="15.75">
      <c r="A8" s="13"/>
      <c r="B8" s="73" t="s">
        <v>13</v>
      </c>
      <c r="C8" s="73"/>
      <c r="D8" s="73"/>
      <c r="E8" s="73"/>
      <c r="F8" s="73"/>
    </row>
    <row r="9" spans="1:6" s="9" customFormat="1" ht="16.5">
      <c r="A9" s="8"/>
      <c r="B9" s="8"/>
      <c r="C9" s="18"/>
      <c r="D9" s="48"/>
      <c r="E9" s="48"/>
      <c r="F9" s="48"/>
    </row>
    <row r="10" spans="3:6" s="9" customFormat="1" ht="22.5" customHeight="1" thickBot="1">
      <c r="C10" s="19" t="s">
        <v>0</v>
      </c>
      <c r="D10" s="48"/>
      <c r="E10" s="48"/>
      <c r="F10" s="48"/>
    </row>
    <row r="11" spans="1:6" s="10" customFormat="1" ht="35.25" customHeight="1" thickBot="1">
      <c r="A11" s="14" t="s">
        <v>6</v>
      </c>
      <c r="B11" s="38" t="s">
        <v>5</v>
      </c>
      <c r="C11" s="26" t="s">
        <v>9</v>
      </c>
      <c r="D11" s="49" t="s">
        <v>10</v>
      </c>
      <c r="E11" s="49" t="s">
        <v>11</v>
      </c>
      <c r="F11" s="50" t="s">
        <v>12</v>
      </c>
    </row>
    <row r="12" spans="1:6" s="11" customFormat="1" ht="54" customHeight="1">
      <c r="A12" s="33">
        <v>1</v>
      </c>
      <c r="B12" s="39" t="s">
        <v>7</v>
      </c>
      <c r="C12" s="27">
        <f>SUM(C14)-C15</f>
        <v>9000</v>
      </c>
      <c r="D12" s="51">
        <f>SUM(D14)-D15</f>
        <v>-37600</v>
      </c>
      <c r="E12" s="51">
        <f>SUM(E14)-E15</f>
        <v>-10900</v>
      </c>
      <c r="F12" s="52">
        <f>SUM(F14)-F15</f>
        <v>-5000</v>
      </c>
    </row>
    <row r="13" spans="1:6" s="10" customFormat="1" ht="18.75" customHeight="1">
      <c r="A13" s="34"/>
      <c r="B13" s="40" t="s">
        <v>1</v>
      </c>
      <c r="C13" s="28"/>
      <c r="D13" s="53"/>
      <c r="E13" s="53"/>
      <c r="F13" s="54"/>
    </row>
    <row r="14" spans="1:6" s="12" customFormat="1" ht="21.75" customHeight="1">
      <c r="A14" s="35"/>
      <c r="B14" s="41" t="s">
        <v>2</v>
      </c>
      <c r="C14" s="29">
        <v>11000</v>
      </c>
      <c r="D14" s="55">
        <v>0</v>
      </c>
      <c r="E14" s="55">
        <v>0</v>
      </c>
      <c r="F14" s="56">
        <v>0</v>
      </c>
    </row>
    <row r="15" spans="1:6" s="12" customFormat="1" ht="22.5" customHeight="1">
      <c r="A15" s="35"/>
      <c r="B15" s="41" t="s">
        <v>3</v>
      </c>
      <c r="C15" s="29">
        <v>2000</v>
      </c>
      <c r="D15" s="55">
        <v>37600</v>
      </c>
      <c r="E15" s="55">
        <v>10900</v>
      </c>
      <c r="F15" s="56">
        <v>5000</v>
      </c>
    </row>
    <row r="16" spans="1:6" s="11" customFormat="1" ht="54" customHeight="1">
      <c r="A16" s="36">
        <v>2</v>
      </c>
      <c r="B16" s="42" t="s">
        <v>8</v>
      </c>
      <c r="C16" s="30">
        <f>SUM(C18)-C19</f>
        <v>22300</v>
      </c>
      <c r="D16" s="57">
        <f>SUM(D18)-D19</f>
        <v>39285.8</v>
      </c>
      <c r="E16" s="57">
        <f>SUM(E18)-E19</f>
        <v>5000</v>
      </c>
      <c r="F16" s="58">
        <f>SUM(F18)-F19</f>
        <v>0</v>
      </c>
    </row>
    <row r="17" spans="1:6" s="10" customFormat="1" ht="18" customHeight="1">
      <c r="A17" s="34"/>
      <c r="B17" s="40" t="s">
        <v>1</v>
      </c>
      <c r="C17" s="28"/>
      <c r="D17" s="53"/>
      <c r="E17" s="53"/>
      <c r="F17" s="54"/>
    </row>
    <row r="18" spans="1:6" s="12" customFormat="1" ht="21.75" customHeight="1">
      <c r="A18" s="35"/>
      <c r="B18" s="41" t="s">
        <v>2</v>
      </c>
      <c r="C18" s="29">
        <f>94050+2750-17000+14285.8-5000-6000</f>
        <v>83085.8</v>
      </c>
      <c r="D18" s="55">
        <v>85000</v>
      </c>
      <c r="E18" s="55">
        <v>90000</v>
      </c>
      <c r="F18" s="56">
        <v>90000</v>
      </c>
    </row>
    <row r="19" spans="1:6" s="12" customFormat="1" ht="21.75" customHeight="1">
      <c r="A19" s="35"/>
      <c r="B19" s="41" t="s">
        <v>3</v>
      </c>
      <c r="C19" s="29">
        <f>43750+2750+14285.8</f>
        <v>60785.8</v>
      </c>
      <c r="D19" s="55">
        <v>45714.2</v>
      </c>
      <c r="E19" s="55">
        <v>85000</v>
      </c>
      <c r="F19" s="56">
        <v>90000</v>
      </c>
    </row>
    <row r="20" spans="1:6" s="11" customFormat="1" ht="54" customHeight="1">
      <c r="A20" s="36">
        <v>3</v>
      </c>
      <c r="B20" s="42" t="s">
        <v>4</v>
      </c>
      <c r="C20" s="30">
        <f>SUM(C22)-C23</f>
        <v>31300</v>
      </c>
      <c r="D20" s="57">
        <f>SUM(D22)-D23</f>
        <v>1685.800000000003</v>
      </c>
      <c r="E20" s="57">
        <f>SUM(E22)-E23</f>
        <v>-5900</v>
      </c>
      <c r="F20" s="58">
        <f>SUM(F22)-F23</f>
        <v>-5000</v>
      </c>
    </row>
    <row r="21" spans="1:6" s="10" customFormat="1" ht="21.75" customHeight="1">
      <c r="A21" s="34"/>
      <c r="B21" s="40" t="s">
        <v>1</v>
      </c>
      <c r="C21" s="28"/>
      <c r="D21" s="53"/>
      <c r="E21" s="53"/>
      <c r="F21" s="54"/>
    </row>
    <row r="22" spans="1:6" s="12" customFormat="1" ht="21.75" customHeight="1">
      <c r="A22" s="35"/>
      <c r="B22" s="41" t="s">
        <v>2</v>
      </c>
      <c r="C22" s="31">
        <f>SUM(C14)+C18</f>
        <v>94085.8</v>
      </c>
      <c r="D22" s="59">
        <f aca="true" t="shared" si="0" ref="D22:F23">SUM(D14)+D18</f>
        <v>85000</v>
      </c>
      <c r="E22" s="59">
        <f t="shared" si="0"/>
        <v>90000</v>
      </c>
      <c r="F22" s="60">
        <f t="shared" si="0"/>
        <v>90000</v>
      </c>
    </row>
    <row r="23" spans="1:6" s="12" customFormat="1" ht="21.75" customHeight="1" thickBot="1">
      <c r="A23" s="37"/>
      <c r="B23" s="43" t="s">
        <v>3</v>
      </c>
      <c r="C23" s="32">
        <f>SUM(C15)+C19</f>
        <v>62785.8</v>
      </c>
      <c r="D23" s="61">
        <f t="shared" si="0"/>
        <v>83314.2</v>
      </c>
      <c r="E23" s="61">
        <f t="shared" si="0"/>
        <v>95900</v>
      </c>
      <c r="F23" s="62">
        <f t="shared" si="0"/>
        <v>95000</v>
      </c>
    </row>
    <row r="24" spans="3:6" s="9" customFormat="1" ht="15.75">
      <c r="C24" s="24"/>
      <c r="D24" s="48"/>
      <c r="E24" s="63"/>
      <c r="F24" s="48"/>
    </row>
    <row r="25" spans="3:6" s="9" customFormat="1" ht="15.75">
      <c r="C25" s="24"/>
      <c r="D25" s="48"/>
      <c r="E25" s="48"/>
      <c r="F25" s="48"/>
    </row>
    <row r="26" spans="2:6" s="9" customFormat="1" ht="15.75">
      <c r="B26" s="6"/>
      <c r="C26" s="25"/>
      <c r="D26" s="48"/>
      <c r="E26" s="48"/>
      <c r="F26" s="48"/>
    </row>
    <row r="27" spans="2:6" s="9" customFormat="1" ht="15.75">
      <c r="B27" s="6"/>
      <c r="C27" s="25"/>
      <c r="D27" s="48"/>
      <c r="E27" s="48"/>
      <c r="F27" s="48"/>
    </row>
  </sheetData>
  <sheetProtection/>
  <mergeCells count="5">
    <mergeCell ref="B3:C3"/>
    <mergeCell ref="H4:K4"/>
    <mergeCell ref="B5:C5"/>
    <mergeCell ref="A7:F7"/>
    <mergeCell ref="B8:F8"/>
  </mergeCells>
  <printOptions/>
  <pageMargins left="0.984251968503937" right="0.5905511811023623" top="0.3937007874015748" bottom="0.7874015748031497" header="0.31496062992125984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</dc:creator>
  <cp:keywords/>
  <dc:description/>
  <cp:lastModifiedBy>Анна Маслякова</cp:lastModifiedBy>
  <cp:lastPrinted>2019-11-07T13:39:14Z</cp:lastPrinted>
  <dcterms:created xsi:type="dcterms:W3CDTF">2003-12-17T12:43:06Z</dcterms:created>
  <dcterms:modified xsi:type="dcterms:W3CDTF">2019-11-07T13:39:17Z</dcterms:modified>
  <cp:category/>
  <cp:version/>
  <cp:contentType/>
  <cp:contentStatus/>
</cp:coreProperties>
</file>