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приложение 1" sheetId="1" r:id="rId1"/>
    <sheet name="приложение 2" sheetId="4" r:id="rId2"/>
    <sheet name="приложение 3" sheetId="8" r:id="rId3"/>
    <sheet name="приложение 4" sheetId="9" r:id="rId4"/>
  </sheets>
  <definedNames>
    <definedName name="_xlnm.Print_Area" localSheetId="0">'приложение 1'!$A$1:$G$113</definedName>
    <definedName name="_xlnm.Print_Area" localSheetId="1">'приложение 2'!$A$1:$L$156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1" l="1"/>
  <c r="G97" i="1"/>
  <c r="G98" i="1"/>
  <c r="F98" i="1"/>
  <c r="E98" i="1"/>
  <c r="D98" i="1"/>
  <c r="D102" i="1"/>
  <c r="E102" i="1"/>
  <c r="F102" i="1"/>
  <c r="G102" i="1"/>
  <c r="C102" i="1"/>
  <c r="D101" i="1"/>
  <c r="E101" i="1"/>
  <c r="F101" i="1"/>
  <c r="G101" i="1"/>
  <c r="C101" i="1"/>
  <c r="D88" i="1"/>
  <c r="E88" i="1"/>
  <c r="F88" i="1"/>
  <c r="G88" i="1"/>
  <c r="C88" i="1"/>
  <c r="C87" i="1"/>
  <c r="D87" i="1"/>
  <c r="E87" i="1"/>
  <c r="F87" i="1"/>
  <c r="G87" i="1"/>
  <c r="C70" i="1"/>
  <c r="D70" i="1"/>
  <c r="E70" i="1"/>
  <c r="F70" i="1"/>
  <c r="G70" i="1"/>
  <c r="C63" i="1"/>
  <c r="E63" i="1"/>
  <c r="F63" i="1"/>
  <c r="G63" i="1"/>
  <c r="O21" i="9"/>
  <c r="O11" i="9" s="1"/>
  <c r="L21" i="9"/>
  <c r="O19" i="9"/>
  <c r="O9" i="9" s="1"/>
  <c r="L19" i="9"/>
  <c r="Q11" i="9"/>
  <c r="L11" i="9"/>
  <c r="Q9" i="9"/>
  <c r="L9" i="9"/>
  <c r="C100" i="1"/>
  <c r="C65" i="1"/>
  <c r="C99" i="1"/>
  <c r="C68" i="1"/>
  <c r="D111" i="1"/>
  <c r="E111" i="1"/>
  <c r="F111" i="1"/>
  <c r="G111" i="1"/>
  <c r="C111" i="1"/>
  <c r="D68" i="1"/>
  <c r="E68" i="1"/>
  <c r="F68" i="1"/>
  <c r="G68" i="1"/>
  <c r="G86" i="1"/>
  <c r="E86" i="1"/>
  <c r="F86" i="1"/>
  <c r="D86" i="1"/>
  <c r="D100" i="1"/>
  <c r="E100" i="1"/>
  <c r="F100" i="1"/>
  <c r="G100" i="1"/>
  <c r="C86" i="1"/>
  <c r="D113" i="1"/>
  <c r="E113" i="1"/>
  <c r="F113" i="1"/>
  <c r="G113" i="1"/>
  <c r="C113" i="1"/>
  <c r="D112" i="1"/>
  <c r="E112" i="1"/>
  <c r="F112" i="1"/>
  <c r="G112" i="1"/>
  <c r="C112" i="1"/>
  <c r="D110" i="1"/>
  <c r="E110" i="1"/>
  <c r="F110" i="1"/>
  <c r="G110" i="1"/>
  <c r="C110" i="1"/>
  <c r="D109" i="1"/>
  <c r="E109" i="1"/>
  <c r="F109" i="1"/>
  <c r="G109" i="1"/>
  <c r="C109" i="1"/>
  <c r="D108" i="1"/>
  <c r="E108" i="1"/>
  <c r="F108" i="1"/>
  <c r="G108" i="1"/>
  <c r="C108" i="1"/>
  <c r="D107" i="1"/>
  <c r="E107" i="1"/>
  <c r="F107" i="1"/>
  <c r="G107" i="1"/>
  <c r="C107" i="1"/>
  <c r="D106" i="1"/>
  <c r="E106" i="1"/>
  <c r="F106" i="1"/>
  <c r="G106" i="1"/>
  <c r="C106" i="1"/>
  <c r="D105" i="1"/>
  <c r="E105" i="1"/>
  <c r="F105" i="1"/>
  <c r="G105" i="1"/>
  <c r="C105" i="1"/>
  <c r="D104" i="1"/>
  <c r="E104" i="1"/>
  <c r="F104" i="1"/>
  <c r="G104" i="1"/>
  <c r="C104" i="1"/>
  <c r="D99" i="1"/>
  <c r="E99" i="1"/>
  <c r="F99" i="1"/>
  <c r="G99" i="1"/>
  <c r="D97" i="1"/>
  <c r="E97" i="1"/>
  <c r="F97" i="1"/>
  <c r="C97" i="1"/>
  <c r="D96" i="1"/>
  <c r="E96" i="1"/>
  <c r="F96" i="1"/>
  <c r="G96" i="1"/>
  <c r="C96" i="1"/>
  <c r="D95" i="1"/>
  <c r="E95" i="1"/>
  <c r="F95" i="1"/>
  <c r="G95" i="1"/>
  <c r="C95" i="1"/>
  <c r="D94" i="1"/>
  <c r="E94" i="1"/>
  <c r="F94" i="1"/>
  <c r="G94" i="1"/>
  <c r="C94" i="1"/>
  <c r="D93" i="1"/>
  <c r="E93" i="1"/>
  <c r="F93" i="1"/>
  <c r="G93" i="1"/>
  <c r="C93" i="1"/>
  <c r="D92" i="1"/>
  <c r="E92" i="1"/>
  <c r="F92" i="1"/>
  <c r="G92" i="1"/>
  <c r="C92" i="1"/>
  <c r="D91" i="1"/>
  <c r="E91" i="1"/>
  <c r="F91" i="1"/>
  <c r="G91" i="1"/>
  <c r="C91" i="1"/>
  <c r="D90" i="1"/>
  <c r="E90" i="1"/>
  <c r="F90" i="1"/>
  <c r="G90" i="1"/>
  <c r="C90" i="1"/>
  <c r="D89" i="1"/>
  <c r="E89" i="1"/>
  <c r="F89" i="1"/>
  <c r="G89" i="1"/>
  <c r="C89" i="1"/>
  <c r="D85" i="1"/>
  <c r="E85" i="1"/>
  <c r="F85" i="1"/>
  <c r="G85" i="1"/>
  <c r="C85" i="1"/>
  <c r="D84" i="1"/>
  <c r="E84" i="1"/>
  <c r="F84" i="1"/>
  <c r="G84" i="1"/>
  <c r="C84" i="1"/>
  <c r="D83" i="1"/>
  <c r="E83" i="1"/>
  <c r="F83" i="1"/>
  <c r="G83" i="1"/>
  <c r="C83" i="1"/>
  <c r="D82" i="1"/>
  <c r="E82" i="1"/>
  <c r="F82" i="1"/>
  <c r="G82" i="1"/>
  <c r="C82" i="1"/>
  <c r="D81" i="1"/>
  <c r="E81" i="1"/>
  <c r="F81" i="1"/>
  <c r="G81" i="1"/>
  <c r="C81" i="1"/>
  <c r="D80" i="1"/>
  <c r="E80" i="1"/>
  <c r="F80" i="1"/>
  <c r="G80" i="1"/>
  <c r="C80" i="1"/>
  <c r="D79" i="1"/>
  <c r="E79" i="1"/>
  <c r="F79" i="1"/>
  <c r="G79" i="1"/>
  <c r="C79" i="1"/>
  <c r="D78" i="1"/>
  <c r="E78" i="1"/>
  <c r="F78" i="1"/>
  <c r="G78" i="1"/>
  <c r="C78" i="1"/>
  <c r="E77" i="1"/>
  <c r="F77" i="1"/>
  <c r="G77" i="1"/>
  <c r="D77" i="1"/>
  <c r="C77" i="1"/>
  <c r="E76" i="1"/>
  <c r="F76" i="1"/>
  <c r="G76" i="1"/>
  <c r="D76" i="1"/>
  <c r="C76" i="1"/>
  <c r="E74" i="1"/>
  <c r="F74" i="1"/>
  <c r="G74" i="1"/>
  <c r="D74" i="1"/>
  <c r="C74" i="1"/>
  <c r="E73" i="1"/>
  <c r="F73" i="1"/>
  <c r="G73" i="1"/>
  <c r="D73" i="1"/>
  <c r="C73" i="1"/>
  <c r="D69" i="1"/>
  <c r="D71" i="1"/>
  <c r="D72" i="1"/>
  <c r="E72" i="1"/>
  <c r="F72" i="1"/>
  <c r="G72" i="1"/>
  <c r="C72" i="1"/>
  <c r="E71" i="1"/>
  <c r="F71" i="1"/>
  <c r="G71" i="1"/>
  <c r="C71" i="1"/>
  <c r="E69" i="1"/>
  <c r="F69" i="1"/>
  <c r="G69" i="1"/>
  <c r="C69" i="1"/>
  <c r="E67" i="1"/>
  <c r="F67" i="1"/>
  <c r="G67" i="1"/>
  <c r="C67" i="1"/>
  <c r="E66" i="1"/>
  <c r="F66" i="1"/>
  <c r="G66" i="1"/>
  <c r="C66" i="1"/>
  <c r="E65" i="1"/>
  <c r="F65" i="1"/>
  <c r="G65" i="1"/>
  <c r="E64" i="1"/>
  <c r="F64" i="1"/>
  <c r="G64" i="1"/>
  <c r="C64" i="1"/>
  <c r="E61" i="1"/>
  <c r="F61" i="1"/>
  <c r="G61" i="1"/>
  <c r="E62" i="1"/>
  <c r="F62" i="1"/>
  <c r="G62" i="1"/>
  <c r="C62" i="1"/>
  <c r="D61" i="1"/>
  <c r="C61" i="1"/>
</calcChain>
</file>

<file path=xl/sharedStrings.xml><?xml version="1.0" encoding="utf-8"?>
<sst xmlns="http://schemas.openxmlformats.org/spreadsheetml/2006/main" count="893" uniqueCount="364">
  <si>
    <t>Мероприятия, направленные на частичную компенсацию расходов на повышение оплаты труда педагогических работников дополнительного образования, определенными указами Президента Российской Федерации</t>
  </si>
  <si>
    <t>03 3 02
S3200</t>
  </si>
  <si>
    <t>Основное мероприятие «Реализация отдельных мероприятий регионального проекта «Успех каждого ребенка»</t>
  </si>
  <si>
    <t>03 3 03
00000</t>
  </si>
  <si>
    <t>03 3 03
70120</t>
  </si>
  <si>
    <t>ИТОГО:</t>
  </si>
  <si>
    <t>Х</t>
  </si>
  <si>
    <t>Статус</t>
  </si>
  <si>
    <t>Наименование муниципальной программы, подпрограммы</t>
  </si>
  <si>
    <t>Источники финансового обеспечения</t>
  </si>
  <si>
    <t>Оценка расходов (тыс.руб.), годы</t>
  </si>
  <si>
    <t>Муниципальная программа</t>
  </si>
  <si>
    <t>«Развитие образования в Кондопожском муниципальном районе»</t>
  </si>
  <si>
    <t>средства бюджета Кондопожского муниципального района</t>
  </si>
  <si>
    <t>средства бюджета Республики Карелия</t>
  </si>
  <si>
    <t>средства федерального бюджета</t>
  </si>
  <si>
    <t>другие источники</t>
  </si>
  <si>
    <t>Подпрограмма 1</t>
  </si>
  <si>
    <t>«Развитие дошкольного образования»</t>
  </si>
  <si>
    <t>Подпрограмма 2</t>
  </si>
  <si>
    <t>«Развитие общего образования»</t>
  </si>
  <si>
    <t>Подпрограмма 3</t>
  </si>
  <si>
    <t>«Развитие дополнительного образования детей»</t>
  </si>
  <si>
    <t>2026 - 6 ед.</t>
  </si>
  <si>
    <t>2024- 1535 чел.</t>
  </si>
  <si>
    <t>2024 -109 чел.</t>
  </si>
  <si>
    <t>2024- 3920 чел.</t>
  </si>
  <si>
    <t>Наименование цели, задачи муниципальной программы, подпрограммы</t>
  </si>
  <si>
    <t>Целевой индикатор, показатель результата (наименование)</t>
  </si>
  <si>
    <t>Ед. измерения</t>
  </si>
  <si>
    <t>%</t>
  </si>
  <si>
    <t>Доля детей-инвалидов, детей-сирот, оставшихся без попечения родителей, детей с туберкулезной интоксикацией, детей у которых оба или один из родителей являются инвалидами  I или II группы, посещающих муниципальные образовательные учреждения Кондопожского муниципального района, реализующие образовательную программу дошкольного  образования и освобожденных от родительской платы за детский сад к общей численности детей-инвалидов, детей-сирот, оставшихся без попечения родителей, детей с туберкулезной интоксикацией, детей у которых оба или один из родителей являются инвалидами  I или II группы, посещающих дошкольные организации</t>
  </si>
  <si>
    <t>Доля обучающихся, получающих начальное общее образование в общеобразовательных организациях Кондопожского муниципального района, получающих бесплатное горячее питание, к общему количеству обучающихся, получающих начальное общее образование в муниципальных общеобразовательных организациях Кондопожского муниципального района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</si>
  <si>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</si>
  <si>
    <t>Чел.</t>
  </si>
  <si>
    <t>Численность детей-инвалидов, детей-сирот, оставшихся без попечения родителей, детей с туберкулезной интоксикацией, детей у которых оба или один из родителей являются инвалидами  I или II группы, посещающих муниципальные образовательные учреждения Кондопожского муниципального района, реализующие образовательную программу дошкольного  образования</t>
  </si>
  <si>
    <t>Общее расстояние, на которое осуществляется подвоз обучающихся, проживающих в населенных пунктах, на территории которых отсутствуют общеобразовательные организации соответствующего уровня обучения, к месту обучения и обратно</t>
  </si>
  <si>
    <t>Численность обучающихся, получающих начальное общее образование в общеобразовательных организациях Кондопожского муниципального района, получающих бесплатное горячее питание</t>
  </si>
  <si>
    <t>Количество обучающихся по программам общего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</t>
  </si>
  <si>
    <t>Средняя заработная плата педагогических работников муниципальных образовательных организаций дошкольного образования в Кондопожском муниципальном районе</t>
  </si>
  <si>
    <t>Численность детей, охваченных  системой персонифицированного финансирования дополнительного образования детей</t>
  </si>
  <si>
    <t>Подпрограмма 1 «Развитие дошкольного образования»</t>
  </si>
  <si>
    <t>Подпрограмма 2 «Развитие общего образования»</t>
  </si>
  <si>
    <t>(2024 год)</t>
  </si>
  <si>
    <t xml:space="preserve">                                                                                                     Муниципальная программа «Развитие образования в Кондопожском муниципальном районе»</t>
  </si>
  <si>
    <t>№ п/п</t>
  </si>
  <si>
    <t>Номер и наименование основного мероприятия и мероприятия</t>
  </si>
  <si>
    <t>Ответственный исполнитель</t>
  </si>
  <si>
    <t xml:space="preserve">Срок </t>
  </si>
  <si>
    <t>начала реализации</t>
  </si>
  <si>
    <t>окончания реализации</t>
  </si>
  <si>
    <t xml:space="preserve">Муниципальная программа «Развитие образования в Кондопожском муниципальном районе» </t>
  </si>
  <si>
    <t>1.</t>
  </si>
  <si>
    <t>Основное мероприятие. "Организация предоставления общедоступного и бесплатного дошкольного образования"</t>
  </si>
  <si>
    <t>МКУ "Управление образования и культуры"</t>
  </si>
  <si>
    <t>1.1.</t>
  </si>
  <si>
    <t>Мероприятия, направленные на обеспечение условий осуществления деятельности в  сфере дошкольного образования</t>
  </si>
  <si>
    <t xml:space="preserve">Численность воспитанников дошкольных образовательных организаций в возрасте 1-7 лет, проживающих в Кондопожском муниципальном районе </t>
  </si>
  <si>
    <t>1.2.</t>
  </si>
  <si>
    <t>Мероприятия, направленные на создание условий для осуществления присмотра и ухода за детьми в  сфере дошкольного образования</t>
  </si>
  <si>
    <t>1.3.</t>
  </si>
  <si>
    <t>Мероприятия, направленные на поддержку  детей-инвалидов, детей-сирот, оставшимся без попечения родителей, детей с туберкулезной интоксикацией, детей у которых оба или один из родителей являются инвалидами  I или II группы, посещающих муниципальные образовательные учреждения Кондопожскогомуницинального района, реализующие образовательную программу дошкольного  образования</t>
  </si>
  <si>
    <t>1.4.</t>
  </si>
  <si>
    <t>1.5.</t>
  </si>
  <si>
    <t>Осуществление  государственных полномочий, предусмотренных пунктом 5 части 1 статьи 9 Закона Республики Карелия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  в  сфере дошкольного образования</t>
  </si>
  <si>
    <t>1.7.</t>
  </si>
  <si>
    <t>2022-0</t>
  </si>
  <si>
    <t>1.8.</t>
  </si>
  <si>
    <t>2023-0</t>
  </si>
  <si>
    <t>Основное мероприятие ««Организация предоставления общедоступного и бесплатного начального общего, основного общего, среднего общего образования»</t>
  </si>
  <si>
    <t>Мероприятия, направленные на обеспечение условий осуществления деятельности в сфере начального общего, основного общего, среднего общего образования</t>
  </si>
  <si>
    <t>Осуществление  государственных полномочий  по обеспечению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учреждениях Кондопожского муниципального района</t>
  </si>
  <si>
    <t>Осуществление переданных государственных полномочий Республики Карелия, предусмотренных пунктом 5 части 1 статьи 9 Закона Республики Карелия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Карелия,  в сфере общего образования</t>
  </si>
  <si>
    <t>2023-56</t>
  </si>
  <si>
    <t xml:space="preserve">Численность детей-инвалидов со сложной структурой нарушения, не обслуживающих себя самостоятельно, обучающихся в муниципальных образовательных организациях Кондопожского муниципального района. </t>
  </si>
  <si>
    <t>2023-8</t>
  </si>
  <si>
    <t>Общее расстояние, на которое осуществляется подвоз обучающихся, проживающих в населенных пунктах, на территории которых отсутствуют общеобразовательные организации соответствующего уровня обучения, к месту обучения и обратно.</t>
  </si>
  <si>
    <t>Софинансирование мероприятий по организации бесплатного горячего питания обучающихся, получающих начальное общее образование в муниципальных общеобразовательных учреждениях</t>
  </si>
  <si>
    <t>Подпрограммы 3 «Развитие дополнительного образования»</t>
  </si>
  <si>
    <t>Мероприятия, направленные на обеспечение условий осуществления  деятельности дополнительных общеобразовательных, общеразвивающих программ</t>
  </si>
  <si>
    <t xml:space="preserve">Численность детей в возрасте от 5 до 18 лет, обучающихся по дополнительным образовательным программам </t>
  </si>
  <si>
    <r>
      <t>2021-</t>
    </r>
    <r>
      <rPr>
        <sz val="9"/>
        <rFont val="Times New Roman"/>
        <family val="1"/>
        <charset val="204"/>
      </rPr>
      <t>4538</t>
    </r>
  </si>
  <si>
    <t>2022-4538</t>
  </si>
  <si>
    <t>2023-4538</t>
  </si>
  <si>
    <t xml:space="preserve">Средняя заработная платы педагогических работников муниципальных организаций дополнительного образования Кондопожского муниципального района </t>
  </si>
  <si>
    <t>Основное мероприятие «Реализация "майских" указов Президента Российской Федерации»</t>
  </si>
  <si>
    <t>Мероприятия, направленные на поддержку обучающихся и посещающих муниципальные образовательные учреждения Кондопожского муниципального района, реализующие образовательные программы начального общего, основного общего, среднего общего образования с ограниченными возможностями здоровья по заключению медицинских учреждений; обучающихся  и проживающих при интернатах  из семей, являющихся малообеспеченными гражданами</t>
  </si>
  <si>
    <t>(2025 год)</t>
  </si>
  <si>
    <t xml:space="preserve">Доля воспитанников дошкольных образовательных организаций к общей численности детей в возрасте 1-7 лет, проживающих в Кондопожском муниципальном районе. </t>
  </si>
  <si>
    <t>Численность воспитанников дошкольных образовательных организаций в возрасте 1-7 лет, проживающих в Кондопожском муниципальном районе. чел</t>
  </si>
  <si>
    <t xml:space="preserve">Численность детей-инвалидов, детей-сирот, оставшихся без попечения родителей, детей с туберкулезной интоксикацией, детей у которых оба или один из родителей являются инвалидами  I или II группы, посещающих муниципальные образовательные учреждения Кондопожского муниципального района, реализующие образовательную программу дошкольного  образования. </t>
  </si>
  <si>
    <t>руб.</t>
  </si>
  <si>
    <t xml:space="preserve">Доля обучающихся, охваченных образовательными  услугами  к общей численности детей в возрасте 7-18 лет. </t>
  </si>
  <si>
    <t xml:space="preserve">Численность обучающихся, охваченных образовательными  услугами к общей численности детей в возрасте 7-18 лет. </t>
  </si>
  <si>
    <t>Средняя заработной платы педагогических работников муниципальных общеобразовательных организаций в Кондопожском муниципальном районе</t>
  </si>
  <si>
    <t>км.</t>
  </si>
  <si>
    <t>Средняя заработной платы педагогических работников муниципальных организаций дополнительного образования Кондопожского муниципального района</t>
  </si>
  <si>
    <t>чел.</t>
  </si>
  <si>
    <t xml:space="preserve">Численность детей в возрасте от 3 до 7 лет, получающих дошкольное образование. </t>
  </si>
  <si>
    <t>Численность воспитанников в возрасте от 1,5 до 3 лет посещающих муниципальные организации, осуществляющие образовательную деятельность по образовательным программам дошкольного образования  и присмотр и уход</t>
  </si>
  <si>
    <t>Доля обучающихся, охваченных основными и дополнительными общеобразовательными программами цифрового, естественнонаучного и гуманитарного профилей к общей численности, обучающихся в общеобразовательных организациях Кондопожского муниципального района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</si>
  <si>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</t>
  </si>
  <si>
    <t>Доля детей, охваченных  системой персонифицированного финансирования дополнительного образования детей к общей численности детей в возрасте от 5 до 18 лет, проживающих на территории Кондопожского муниципального района</t>
  </si>
  <si>
    <t>Доступность дошкольного образования для детей в возрасте от 1,5 до 3 лет (отношение численности детей в возрасте от 1,5 до 3 лет, получающих дошкольное образование в текущем году, к сумме численности детей в возрасте от 1,5 до 3 лет, получающих дошкольное образование в текущем году, и численности детей в возрасте от 1,5 до 3 лет, находящихся в очереди на получение в текущем году дошкольного образования).</t>
  </si>
  <si>
    <t xml:space="preserve">Численность молодежи, задействованной в мероприятиях по вовлечению в творческую деятельность от общего числа молодежи в возрасте от 14 до 18 лет. </t>
  </si>
  <si>
    <t>Софинансирование мероприятий государственной программы Республики Карелия "Развитие образования", в целях частичной компенсации расходов на повышение оплаты труда педагогических работников дополнительного образования, определенных указами Президента Российской Федерации</t>
  </si>
  <si>
    <t>Доля детей в возрасте от 5 до 18 лет, обучающихся по дополнительным образовательным программам к общей численности детей в возрасте 5-18 лет проживающих в Кондопожском муниципальном районе</t>
  </si>
  <si>
    <t>Осуществление государственных полномочий 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 Кондопожского муниципального района</t>
  </si>
  <si>
    <t>Численность детей в возрасте от 3 до 7 лет, получающих дошкольное образование.</t>
  </si>
  <si>
    <t>Реализация мероприятий по модернизации школьных систем образования</t>
  </si>
  <si>
    <t>Численность обучающихся и посещающих муниципальные образовательные учреждения Кондопожского муниципального района, реализующие образовательные программы начального общего, основного общего, среднего общего образования с ограниченными возможностями здоровья (дети-инвалиды и дети-инвалиды с ОВЗ).</t>
  </si>
  <si>
    <t xml:space="preserve">Численность  обучающихся общеобразовательных учреждений Кондопожского муниципального района,  проживающих при интернатах </t>
  </si>
  <si>
    <t>2023- 1 ед</t>
  </si>
  <si>
    <t>2024- 0 ед.</t>
  </si>
  <si>
    <t>2025 - 0 ед.</t>
  </si>
  <si>
    <t xml:space="preserve"> </t>
  </si>
  <si>
    <t xml:space="preserve">Доля молодежи, задействованной в мероприятиях по вовлечению в творческую деятельность, от общего числа молодежи в возрасте от 14 до 18 лет Кондопожского муниципального района. </t>
  </si>
  <si>
    <t>Цель: Повышение качества и доступности образования в Кондопожском муниципальном районе</t>
  </si>
  <si>
    <t>Цель: Повышение качества и доступности дошкольного образования в Кондопожском муниципальном районе.</t>
  </si>
  <si>
    <t>Цель: Повышение качества и доступности общего образования в Кондопожском муниципальном районе.</t>
  </si>
  <si>
    <t>Цель: Повышение качества и доступности дополнительного образования в Кондопожском муниципальном районе.</t>
  </si>
  <si>
    <t>Цель:  Повышение качества и доступности общего образования в Кондопожском муниципальном районе.</t>
  </si>
  <si>
    <t>Цель:  Повышение качества и доступности дошкольного образования в Кондопожском муниципальном районе.</t>
  </si>
  <si>
    <t>Численность молодежи, задействованной в мероприятиях по вовлечению в творческую деятельность,  в возрасте от 14 до 18 лет</t>
  </si>
  <si>
    <t>Задача: Создание в системах дошкольного, общего и дополнительного образования Кондопожского муниципального района равных возможностей для современного качественного образования и позитивной социализации детей</t>
  </si>
  <si>
    <t>Задача: Создание в системах дошкольного образования  Кондопожского муниципального района равных возможностей для современного качественного образования и позитивной социализации детей.</t>
  </si>
  <si>
    <t>Задача: Создание в системе общего  образования Кондопожского муниципального района равных возможностей для современного качественного образования и позитивной социализации детей</t>
  </si>
  <si>
    <r>
      <t xml:space="preserve">Задача  </t>
    </r>
    <r>
      <rPr>
        <sz val="9"/>
        <color indexed="8"/>
        <rFont val="Times New Roman"/>
        <family val="1"/>
        <charset val="204"/>
      </rPr>
      <t>Создание в системе дополнительного образования  Кондопожского муниципального района равных возможностей для современного качественного образования и позитивной социализации детей.</t>
    </r>
  </si>
  <si>
    <t>1.6.</t>
  </si>
  <si>
    <t>Количество зданий общеобразовательных организации, в которых реали-зованы мероприятия по капитальному ремонту в рамках модернизации школьных систем образования</t>
  </si>
  <si>
    <t xml:space="preserve">Доля обучающихся, проживающих в населенных пунктах, на территории которых отсутствуют общеобразовательные организации соответствующего уровня обучения, обеспеченных транспортом для проезда к месту обучения и обратно, в общей численности обучающихся, нуждающихся в подвозе. </t>
  </si>
  <si>
    <t>Мероприятия по обеспечению функционирования модели персонифицированного финансирования дополнительного образования детей</t>
  </si>
  <si>
    <t>(2026 год)</t>
  </si>
  <si>
    <t>Доля детей с ограниченными возможностями здоровья в возрасте от 7 до 18 лет, обучающихся по дополнительным общеобразовательным программам, в том числе с использованием дистанционных технологий к общей численности детей с ограниченными возможностями здоровья, обучающихся и посещающих муниципальные образовательные учреждения Кондопожского муниципального района</t>
  </si>
  <si>
    <t>Доля обучающихся по программам общего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 к общей численности обучающихся и посещающих муниципальные общеобразовательные учреждения Кондопожского муниципального района</t>
  </si>
  <si>
    <t xml:space="preserve">Доля муниципальных общеобразовательных организаций, в которых проведены мероприятия по обеспечению деятельности советников директора по воспитанию и взаимодействию с детскими общественными объединениями в общем количестве общеобразовательных организаций Кондопожского муниципального района </t>
  </si>
  <si>
    <t>Численность детей с ограниченными возможностями здоровья в возрасте от 7 до 18 лет, обучающихся по дополнительным общеобразовательным программам, в том числе с использованием дистанционных технологий</t>
  </si>
  <si>
    <t>Количество муниципальных общеобразовательных организаций, в которых проведены мероприятия по обеспечению деятельности советников директора по воспитанию и взаимодействию с детскими общественными объединениями</t>
  </si>
  <si>
    <t xml:space="preserve">Ед. </t>
  </si>
  <si>
    <t>Количество муниципальных общеобразовательных организаций, в которых обновлена материально-техническая база для занятий детей физической культурой и спортом</t>
  </si>
  <si>
    <t>Количество  объектов, в которых обеспечены надлежащие условия  для обучения и пребывания детей и повышения энергетической эффективности</t>
  </si>
  <si>
    <t>Софинансирование мероприятий, направленных на поддержку местных инициатив граждан, проживающих в муниципальных образованиях Кондопожского муниципального района в сфере дошкольного образования</t>
  </si>
  <si>
    <t>Софинансирование мероприятий государственной программы Республики Карелия «Развитие образования» на обеспечение надлежащих условий для обучения и пребывания детей и повышение энергетической эффективности в муниципальных образовательных организациях</t>
  </si>
  <si>
    <t>Мероприятия, направленные на поддержку местных инициатив граждан, проживающих в муниципальных образованиях Кондопожского муниципального района в сфере дошкольного образования</t>
  </si>
  <si>
    <t>Мероприятия, направленные на обеспечение надлежащих условий для обучения и пребывания детей и повышение энергетической эффективности в муниципальных образовательных организациях</t>
  </si>
  <si>
    <t>Реализация мероприятий по ежемесячному денежному вознаграждению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</si>
  <si>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Основное мероприятие «Реализация отдельных мероприятий федерального проекта «Успех каждого ребенка» национального проекта «Образование»</t>
  </si>
  <si>
    <t>Реализация мероприятий направленная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</si>
  <si>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Основное мероприятие «Реализация отдельных мероприятий федерального проекта «Патриотическое воспитание граждан Российской Федерации» национального проекта «Образование»</t>
  </si>
  <si>
    <t>Реализация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учреждениях</t>
  </si>
  <si>
    <t xml:space="preserve">Основное мероприятие «Реализация отдельных мероприятий регионального проекта «Успех каждого ребенка» </t>
  </si>
  <si>
    <t>2024- 46 чел.</t>
  </si>
  <si>
    <t>2025- 46 чел.</t>
  </si>
  <si>
    <t>2026- 46 чел.</t>
  </si>
  <si>
    <t>2024-0 ед.</t>
  </si>
  <si>
    <t>2023-1 ед.</t>
  </si>
  <si>
    <t>2025-0 ед.</t>
  </si>
  <si>
    <t>2026-0 ед.</t>
  </si>
  <si>
    <t>2024-188034 км.</t>
  </si>
  <si>
    <t>2025-188034 км.</t>
  </si>
  <si>
    <t>2026-188034 км.</t>
  </si>
  <si>
    <t>2023-1</t>
  </si>
  <si>
    <t>2024- 7 чел.</t>
  </si>
  <si>
    <t>2025- 7 чел.</t>
  </si>
  <si>
    <t>2026- 7 чел.</t>
  </si>
  <si>
    <t>2026 - 0 ед.</t>
  </si>
  <si>
    <t>2024- 6 ед.</t>
  </si>
  <si>
    <t>2025 - 6 ед.</t>
  </si>
  <si>
    <t>2024- 1 ед.</t>
  </si>
  <si>
    <t>1.9.</t>
  </si>
  <si>
    <t>Доля педагогических работников образовательных организаций, получивших ежемесячное денежное вознаграждение за классное руководство</t>
  </si>
  <si>
    <t>Численность педагогических работников образовательных организаций, получивших ежемесячное денежное вознаграждение за классное руководство</t>
  </si>
  <si>
    <t>Численность педагогических работников образовательных организаций, получивших ежемесячное денежное вознаграждение за классное руководство</t>
  </si>
  <si>
    <t>2.1.</t>
  </si>
  <si>
    <t>2023-4537</t>
  </si>
  <si>
    <t>2022-4537</t>
  </si>
  <si>
    <t>2.</t>
  </si>
  <si>
    <t>3.1.</t>
  </si>
  <si>
    <t>2023- 318 чел.</t>
  </si>
  <si>
    <t>2024- 360 чел.</t>
  </si>
  <si>
    <t>2026- 360 чел.</t>
  </si>
  <si>
    <t>Количество реализованных проектов в образовательных организациях Кондопожского муниципального района, направленных на поддержку местных инициатив граждан</t>
  </si>
  <si>
    <t>ед.</t>
  </si>
  <si>
    <t>2026 - 318чел.</t>
  </si>
  <si>
    <t xml:space="preserve">Доля обучающихся общеобразовательных учреждений Кондопожского муниципального района,  проживающих при интернатах к общей численности, обучающихся в общеобразовательных организациях Кондопожского муниципального района </t>
  </si>
  <si>
    <t xml:space="preserve">Доля детей в возрасте от 5 до 18 лет, охваченных дополнительными общеразвивающими программами  естественно научной направленности к общей численности, обучающихся по дополнительным образовательным программам </t>
  </si>
  <si>
    <t>Численность  детей в возрасте от 5 до 18 лет, охваченных дополнительными общеразвивающими программами  естественно научной направленности</t>
  </si>
  <si>
    <t>2024 - 348 чел.</t>
  </si>
  <si>
    <t>2025 - 348 чел.</t>
  </si>
  <si>
    <t>2026 - 348 чел.</t>
  </si>
  <si>
    <t>Наименование муниципальной программы</t>
  </si>
  <si>
    <t>Наименование основных мероприятий и мероприятий</t>
  </si>
  <si>
    <t>Код бюджетной классификации &lt;1&gt;</t>
  </si>
  <si>
    <t>Расходы (тыс.руб.), годы</t>
  </si>
  <si>
    <t>ГРБС</t>
  </si>
  <si>
    <t>Раздел, подраз-
дел</t>
  </si>
  <si>
    <t>Целевая статья</t>
  </si>
  <si>
    <t>Вид
расхода</t>
  </si>
  <si>
    <t>очередной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</si>
  <si>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</si>
  <si>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</si>
  <si>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</si>
  <si>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</si>
  <si>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</si>
  <si>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</si>
  <si>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</si>
  <si>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</si>
  <si>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</si>
  <si>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</si>
  <si>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</si>
  <si>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Муниципальная программа «Развитие образования в Кондопожском муниципальном районе»</t>
  </si>
  <si>
    <t>ВСЕГО</t>
  </si>
  <si>
    <t>000</t>
  </si>
  <si>
    <t>00 00</t>
  </si>
  <si>
    <t>03 0 00
00000</t>
  </si>
  <si>
    <t>004</t>
  </si>
  <si>
    <t>07 00</t>
  </si>
  <si>
    <t>006</t>
  </si>
  <si>
    <t>Подпрограмма «Развитие дошкольного образования»</t>
  </si>
  <si>
    <t>Всего</t>
  </si>
  <si>
    <t>03 1 00
00000</t>
  </si>
  <si>
    <t>Основное мероприятие «Организация предоставления общедоступного и бесплатного дошкольного образования»</t>
  </si>
  <si>
    <t>03 1 01
00000</t>
  </si>
  <si>
    <t>Осуществление государственных полномочий Республики Карелия, предусмотренных пунктом 5 части 1 статьи 9 Закона Республики Карелия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 в сфере дошкольного образования</t>
  </si>
  <si>
    <t>03 1 01
42100</t>
  </si>
  <si>
    <t>07 01</t>
  </si>
  <si>
    <t>110</t>
  </si>
  <si>
    <t>240</t>
  </si>
  <si>
    <t>03 1 01
42190</t>
  </si>
  <si>
    <t>Мероприятия, направленные на обеспечение условий осуществления деятельности в сфере дошкольного образования</t>
  </si>
  <si>
    <t>03 1 01
70110</t>
  </si>
  <si>
    <t>320</t>
  </si>
  <si>
    <t>850</t>
  </si>
  <si>
    <t>Мероприятия, направленные на создание условий для осуществления присмотра и ухода за детьми в сфере дошкольного образования</t>
  </si>
  <si>
    <t>03 1 01
70120</t>
  </si>
  <si>
    <t>Мероприятия, направленные на поддержку детей-инвалидов, детей-сирот и детей, оставшихся без попечения родителей, детей с туберкулезной интоксикацией, детей, у которых оба или один из родителей являются инвалидами I или II группы, посещающих муниципальные образовательные учреждения Кондопожского муниципального района, реализующие образовательную программу дошкольного образования</t>
  </si>
  <si>
    <t>03 1 01
70140</t>
  </si>
  <si>
    <t>Подпрограмма «Развитие общего образования»</t>
  </si>
  <si>
    <t>03 2 00
00000</t>
  </si>
  <si>
    <t>Основное мероприятие «Организация предоставления общедоступного и бесплатного начального общего, основного общего, среднего общего образования»</t>
  </si>
  <si>
    <t>03 2 01
00000</t>
  </si>
  <si>
    <t>Осуществление государственных полномочий Республики Карелия, предусмотренных пунктом 5 части 1 статьи 9 Закона Республики Карелия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 в сфере общего образования</t>
  </si>
  <si>
    <t>03 2 01
42100</t>
  </si>
  <si>
    <t>07 02</t>
  </si>
  <si>
    <t>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учреждениях Кондопожского муниципального района</t>
  </si>
  <si>
    <t>03 2 01
42190</t>
  </si>
  <si>
    <t>Софинансирование мероприятий государственной программы Республики Карелия «Развитие образования» в целях организации транспортного обслуживания обучающихся, проживающих в сельских населенных пунктах, на территории которых отсутствуют общеобразовательные организации к месту обучения и обратно, проведения ремонта зданий общеобразовательных организаций на территории Кондопожского муниципального района, приобретения служебных жилых помещений для педагогических работников – участников программы «Земский учитель»</t>
  </si>
  <si>
    <t>03 2 01
43200</t>
  </si>
  <si>
    <t>03 2 01
70110</t>
  </si>
  <si>
    <t>Мероприятия, направленные на поддержку обучающихся, посещающих муниципальные образовательные учреждения Кондопожского муниципального района, проживающих при интернатах из семей, являющихся малообеспеченными гражданами</t>
  </si>
  <si>
    <t>03 2 01
70150</t>
  </si>
  <si>
    <t>03 2 01
L3040</t>
  </si>
  <si>
    <t>Мероприятия, направленные на организацию транспортного обслуживания обучающихся, проживающих в населенных пунктах, на территории которых отсутствуют общеобразовательные организации к месту обучения и обратно, проведения ремонта зданий общеобразовательных организаций на территории Кондопожского муниципального района, приобретения служебных жилых помещений для педагогических работников – участников программы «Земский учитель»</t>
  </si>
  <si>
    <t>03 2 01
S3200</t>
  </si>
  <si>
    <t>03 2 E2
00000</t>
  </si>
  <si>
    <t>03 2 E2
50980</t>
  </si>
  <si>
    <t>03 2 EВ
00000</t>
  </si>
  <si>
    <t>03 2 EВ
51790</t>
  </si>
  <si>
    <t>Подпрограмма «Развитие дополнительного образования детей»</t>
  </si>
  <si>
    <t>03 3 00
00000</t>
  </si>
  <si>
    <t>Основное мероприятие «Организация предоставления дополнительного образования детей»</t>
  </si>
  <si>
    <t>03 3 01
00000</t>
  </si>
  <si>
    <t>03 3 01
70110</t>
  </si>
  <si>
    <t>07 03</t>
  </si>
  <si>
    <t>610</t>
  </si>
  <si>
    <t>Основное мероприятие «Реализация «майских» указов Президента Российской Федерации»</t>
  </si>
  <si>
    <t>03 3 02
00000</t>
  </si>
  <si>
    <t>Софинансирование мероприятий государственной программы Республики Карелия «Развитие образования», в целях частичной компенсации расходов на повышение оплаты труда педагогических работников дополнительного образования, определенных указами Президента Российской Федерации</t>
  </si>
  <si>
    <t>03 3 02
43200</t>
  </si>
  <si>
    <t xml:space="preserve">Отношение заработной платы педагогических работников муниципальных общеобразовательных организаций в Кондопожском муниципальном районе к средней заработной плате по экономике в Республике Карелия. </t>
  </si>
  <si>
    <t xml:space="preserve">Отношение средней заработной платы педагогических работников муниципальных организаций дополнительного образования Кондопожского муниципального района к средней заработной плате учителей в Республике Карелия. </t>
  </si>
  <si>
    <t>1334</t>
  </si>
  <si>
    <t>1458</t>
  </si>
  <si>
    <t>2025- 1334 чел.</t>
  </si>
  <si>
    <t>2026- 1334 чел.</t>
  </si>
  <si>
    <t>2024- 1031 чел.</t>
  </si>
  <si>
    <t>2025- 923чел.</t>
  </si>
  <si>
    <t>2026- 923 чел.</t>
  </si>
  <si>
    <t>2024- 326 чел</t>
  </si>
  <si>
    <t>2025- 317 чел</t>
  </si>
  <si>
    <t>2026- 317 чел</t>
  </si>
  <si>
    <t>2025- 923 чел.</t>
  </si>
  <si>
    <t>2024- 49300,0 руб.</t>
  </si>
  <si>
    <t>2025- 49300,0 руб.</t>
  </si>
  <si>
    <t>2026- 49300,0 руб.</t>
  </si>
  <si>
    <t>2025 - 3842 чел.</t>
  </si>
  <si>
    <t>2026 - 3842 чел.</t>
  </si>
  <si>
    <t>2025 - 784 чел.</t>
  </si>
  <si>
    <t>2026 - 784 чел.</t>
  </si>
  <si>
    <t>2024- 46850,0 руб.</t>
  </si>
  <si>
    <t>2025- 46850,0 руб.</t>
  </si>
  <si>
    <t>2026- 46850,0 руб.</t>
  </si>
  <si>
    <t>2025 - 106 чел.</t>
  </si>
  <si>
    <t>2026 - 106 чел.</t>
  </si>
  <si>
    <t>2025- 1472 чел.</t>
  </si>
  <si>
    <t>2026-1458 чел.</t>
  </si>
  <si>
    <t>2024- 191 чел.</t>
  </si>
  <si>
    <t>2025 - 183 чел.</t>
  </si>
  <si>
    <t>2026 - 179 чел.</t>
  </si>
  <si>
    <t>2024- 1853 чел.</t>
  </si>
  <si>
    <t>2025- 1853 чел.</t>
  </si>
  <si>
    <t>2025- 984 чел.</t>
  </si>
  <si>
    <t>2026- 984чел.</t>
  </si>
  <si>
    <t>2024- 50361,0  руб.</t>
  </si>
  <si>
    <t>2025- 50361,0  руб.</t>
  </si>
  <si>
    <t>2026- 50361,0  руб.</t>
  </si>
  <si>
    <t>Финансовое обеспечение и прогнозная (справочная) оценка расходов бюджетов поселений, средств юридических лиц и других источников на реализацию муниципальной программы "Развитие образования в Кондопожском муниципальном районе", тыс. руб.</t>
  </si>
  <si>
    <t>первый год реализации программы (2024 г.)</t>
  </si>
  <si>
    <t>второй год реализации программы (2025 г.)</t>
  </si>
  <si>
    <t>третий год реализации программы (2026 г.)</t>
  </si>
  <si>
    <t>Финансовое обеспечение реализации муниципальной программы "Развитие образования в Кондопожском муниципальном районе"
за счет средств бюджета Кондопожского муниципального района, тыс. руб.</t>
  </si>
  <si>
    <t>Сведения о показателях (индикаторах) муниципальной программы "Развитие образования в Кондопожском муниципальном районе" подпрограмм муниципальной программы и их значениях</t>
  </si>
  <si>
    <t>Информация об основных мероприятиях (мероприятиях), подпрограммах муниципальной программы "Развитие образования в Кондопожском муниципальном районе"</t>
  </si>
  <si>
    <t>1 год реализации программы</t>
  </si>
  <si>
    <t>2 год реализации программы</t>
  </si>
  <si>
    <t>3 год реализации программы</t>
  </si>
  <si>
    <t>Показатели непосредственных результатов (ожидаемый непосредственный результат) (краткое описание и их значение по годам реализации муниципальной программы, подпрограммы)</t>
  </si>
  <si>
    <t xml:space="preserve">Приложение № 2 </t>
  </si>
  <si>
    <t>Приложение № 1</t>
  </si>
  <si>
    <t>Подпрограмма 3 «Развитие дополнительного образования»</t>
  </si>
  <si>
    <t>Приложение № 3</t>
  </si>
  <si>
    <t>Приложение № 4</t>
  </si>
  <si>
    <t>Задача: Создание в системе дополнительного образования Кондопожского муниципального района равных возможностей для современного качественного образования и позитивной социализации детей</t>
  </si>
  <si>
    <t>2024- 984 чел.</t>
  </si>
  <si>
    <t>2025 - 318 чел.</t>
  </si>
  <si>
    <t>2024 - 318 чел.</t>
  </si>
  <si>
    <t>Задача: Создание в системе общего  образования  Кондопожского муниципального района равных возможностей для современного качественного образования и позитивной социализации детей.</t>
  </si>
  <si>
    <t>Доля детей-инвалидов со сложной структурой нарушений, не обсуживающие себя самостоятельно, обучающиеся по программам дошкольного образования в муниципальных дошкольных и общеобразовательных организациях</t>
  </si>
  <si>
    <t>Доля объектов, в которых обновлена материально-техническая база для занятий детей физической культурой и спортом в общем коли-честве образовательных организаций Кондопожского муници-пального района</t>
  </si>
  <si>
    <t>20</t>
  </si>
  <si>
    <t>Численность детей-инвалидов со сложной структурой нарушений, не обсуживающие себя самостоятельно, обучающиеся по программам дошкольного образования в муниципальных дошкольных и общеобразовательных организациях</t>
  </si>
  <si>
    <t>Численность детей-инвалидов со сложной структурой нарушения, не обслуживающих себя самостоятельно, обучающихся по основным общеобразовательным программам начального общего, основного общего, среднего общего образования в муниципальных общеобразовательных организациях</t>
  </si>
  <si>
    <t>Доля детей-инвалидов со сложной структурой нарушения, не обслуживающих себя самостоятельно, обучающихся по основным общеобразовательным программам начального общего, основного общего, среднего общего образования в муниципальных общеобразовательных организациях</t>
  </si>
  <si>
    <t>Количество общеобразовательных организаций, в которых обновлена материально-техническая база для занятий детей физической культурой и спортом</t>
  </si>
  <si>
    <t>2024- 1358 чел.</t>
  </si>
  <si>
    <t>2024- 20 чел.</t>
  </si>
  <si>
    <t>2025- 20 чел.</t>
  </si>
  <si>
    <t>2026- 20 чел.</t>
  </si>
  <si>
    <t xml:space="preserve">Численность детей-инвалидов со сложной структурой нарушений, не обсуживающие себя самостоятельно, обучающиеся по программам дошкольного образования в муниципальных дошкольных и общеобразовательных организациях в т.ч. по годам </t>
  </si>
  <si>
    <t>2024- 2 чел.</t>
  </si>
  <si>
    <t>2025- 2 чел.</t>
  </si>
  <si>
    <t>2026- 2 чел.</t>
  </si>
  <si>
    <t xml:space="preserve">Численность детей с ограниченными возможностями здоровья в возрасте от 7 до 18 лет, обучающихся по дополнительным общеобразовательным программам, в том числе с использованием дистанционных технологий </t>
  </si>
  <si>
    <t>2024 - 54чел.</t>
  </si>
  <si>
    <t>2025 - 54 чел.</t>
  </si>
  <si>
    <t>2026 - 54 чел.</t>
  </si>
  <si>
    <t>2024 - 4 чел.</t>
  </si>
  <si>
    <t>2025 - 4 чел.</t>
  </si>
  <si>
    <t>2026 - 4 чел.</t>
  </si>
  <si>
    <t>Доля детей-инвалидов, за исключением детей-инвалидов со сложной структурой нарушений, не обслуживающие себя самостоятельно, обучающиеся по программам дошкольного образования в муниципальных дошкольных и общеобразовательных организациях в общей численности детей-инвалидов</t>
  </si>
  <si>
    <t>Отношение средней заработной платы педагогических работников муниципальных образовательных организаций дошкольного образования в Кондопожском муниципальном районе к средней заработной плате в сфере общего образования в Республике Карелия</t>
  </si>
  <si>
    <t xml:space="preserve">Доля обучающихся и посещающих муниципальные образовательные учреждения Кондопожского муниципального района, реализующие образовательные программы начального общего, основного общего, среднего общего образования с ограниченными возможностями здоровья (дети-инвалиды и дети-инвалиды с ОВЗ)  к общей численности детей с ограниченными возможностями здоровья в возрасте 7-18 лет (дети-инвалиды и дети- инвалиды с ОВЗ). </t>
  </si>
  <si>
    <t>Численность детей-инвалидов, за исключением детей-инвалидов со сложной структурой нарушений, не обслуживающие себя самостоятельно, обучающиеся по программам дошкольного образования в муниципальных дошкольных и общеобразовательных организациях</t>
  </si>
  <si>
    <t>Количество ставок советников директора по воспитанию и взаи-модействию с детскими общественными объединениями в муни-ципальных общеобразовательных организациях Кондопожского муниципального района</t>
  </si>
  <si>
    <t>2024- 322 чел</t>
  </si>
  <si>
    <t>2024 - 553 чел.</t>
  </si>
  <si>
    <t>Мероприятия государственной программы Республики Карелия «Развитие образования» в целях организации транспортного обслуживания обучающихся, проживающих в сельских населенных пунктах, на территории которых отсутствуют общеобразовательные организации к месту обучения и обратно, проведения ремонта зданий общеобразовательных организаций на территории Кондопожского муниципального района, приобретения служебных жилых помещений для педагогических работников – участников программы «Земский учитель»</t>
  </si>
  <si>
    <t>Основное мероприятие. "Организация предоставления дополнительного образования детей"</t>
  </si>
  <si>
    <t>Численность  детей в возрасте от 5 до 18 лет, охваченных дополнительными общеразвивающими программами естественно научной направленности</t>
  </si>
  <si>
    <t>3.2.</t>
  </si>
  <si>
    <t xml:space="preserve">Численность детей-инвалидов, за исключением детей-инвалидов со сложной структурой нарушений, не обслуживающие себя самостоятельно, обучающиеся по программам дошкольного образования в муниципальных дошкольных и общеобразовательных организациях в т.ч. по годам </t>
  </si>
  <si>
    <t>2024- 3,25 ед.</t>
  </si>
  <si>
    <t>2025 - 3,25 ед.</t>
  </si>
  <si>
    <t>2026 - 3,25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</si>
</sst>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164" fontId="13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Alignment="1">
      <alignment wrapText="1"/>
    </xf>
    <xf numFmtId="2" fontId="1" fillId="0" borderId="1" xfId="0" applyNumberFormat="1" applyFont="1" applyBorder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Border="1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66" fontId="1" fillId="0" borderId="1" xfId="3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0" fontId="17" fillId="0" borderId="1" xfId="0" applyNumberFormat="1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8" fillId="0" borderId="0" xfId="1"/>
    <xf numFmtId="0" fontId="4" fillId="0" borderId="0" xfId="1" applyFont="1" applyAlignment="1">
      <alignment horizontal="right"/>
    </xf>
    <xf numFmtId="0" fontId="21" fillId="0" borderId="0" xfId="2"/>
    <xf numFmtId="0" fontId="4" fillId="0" borderId="0" xfId="2" applyFont="1" applyAlignment="1">
      <alignment horizontal="right"/>
    </xf>
    <xf numFmtId="0" fontId="22" fillId="0" borderId="0" xfId="2" applyFont="1" applyAlignment="1">
      <alignment horizont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/>
    </xf>
    <xf numFmtId="0" fontId="19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top" wrapText="1"/>
    </xf>
    <xf numFmtId="1" fontId="24" fillId="2" borderId="1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2" fontId="24" fillId="0" borderId="6" xfId="0" applyNumberFormat="1" applyFont="1" applyBorder="1" applyAlignment="1">
      <alignment horizontal="center" vertical="center" wrapText="1"/>
    </xf>
    <xf numFmtId="2" fontId="24" fillId="0" borderId="6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6" fillId="0" borderId="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8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3" xfId="0" applyFont="1" applyFill="1" applyBorder="1" applyAlignment="1">
      <alignment horizontal="justify" vertical="top" wrapText="1"/>
    </xf>
    <xf numFmtId="0" fontId="0" fillId="0" borderId="7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2" fillId="0" borderId="3" xfId="0" applyFont="1" applyFill="1" applyBorder="1" applyAlignment="1">
      <alignment horizontal="justify" vertical="top" wrapText="1"/>
    </xf>
    <xf numFmtId="0" fontId="15" fillId="0" borderId="7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24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2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8" xfId="0" applyFont="1" applyBorder="1" applyAlignment="1">
      <alignment horizontal="justify" vertical="top" wrapText="1"/>
    </xf>
    <xf numFmtId="0" fontId="6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4" fontId="12" fillId="0" borderId="1" xfId="1" applyNumberFormat="1" applyFont="1" applyBorder="1" applyAlignment="1">
      <alignment horizontal="right" wrapText="1"/>
    </xf>
    <xf numFmtId="0" fontId="20" fillId="0" borderId="1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right"/>
    </xf>
    <xf numFmtId="0" fontId="12" fillId="0" borderId="1" xfId="1" applyFont="1" applyBorder="1" applyAlignment="1">
      <alignment horizontal="left" vertical="top" wrapText="1"/>
    </xf>
    <xf numFmtId="2" fontId="12" fillId="0" borderId="1" xfId="1" applyNumberFormat="1" applyFont="1" applyBorder="1" applyAlignment="1">
      <alignment horizontal="right" wrapText="1"/>
    </xf>
    <xf numFmtId="0" fontId="19" fillId="0" borderId="1" xfId="1" applyFont="1" applyBorder="1" applyAlignment="1">
      <alignment horizontal="center"/>
    </xf>
    <xf numFmtId="0" fontId="19" fillId="0" borderId="1" xfId="1" applyFont="1" applyBorder="1" applyAlignment="1">
      <alignment horizontal="center" wrapText="1"/>
    </xf>
    <xf numFmtId="0" fontId="20" fillId="0" borderId="1" xfId="1" applyFont="1" applyBorder="1" applyAlignment="1">
      <alignment horizontal="center"/>
    </xf>
    <xf numFmtId="4" fontId="20" fillId="0" borderId="1" xfId="1" applyNumberFormat="1" applyFont="1" applyBorder="1" applyAlignment="1">
      <alignment horizontal="right" wrapText="1"/>
    </xf>
    <xf numFmtId="0" fontId="19" fillId="0" borderId="1" xfId="1" applyFont="1" applyBorder="1" applyAlignment="1">
      <alignment horizontal="left" vertical="top" wrapText="1"/>
    </xf>
    <xf numFmtId="4" fontId="19" fillId="0" borderId="1" xfId="1" applyNumberFormat="1" applyFont="1" applyBorder="1" applyAlignment="1">
      <alignment horizontal="right" wrapText="1"/>
    </xf>
    <xf numFmtId="2" fontId="20" fillId="0" borderId="1" xfId="1" applyNumberFormat="1" applyFont="1" applyBorder="1" applyAlignment="1">
      <alignment horizontal="right" wrapText="1"/>
    </xf>
    <xf numFmtId="0" fontId="12" fillId="0" borderId="1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22" fillId="0" borderId="0" xfId="1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right" wrapText="1"/>
    </xf>
    <xf numFmtId="2" fontId="12" fillId="0" borderId="9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4" fontId="12" fillId="0" borderId="9" xfId="0" applyNumberFormat="1" applyFont="1" applyFill="1" applyBorder="1" applyAlignment="1">
      <alignment horizontal="right" wrapText="1"/>
    </xf>
    <xf numFmtId="0" fontId="22" fillId="0" borderId="0" xfId="2" applyFont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view="pageBreakPreview" zoomScale="85" zoomScaleSheetLayoutView="85" workbookViewId="0">
      <selection activeCell="C12" sqref="C12"/>
    </sheetView>
  </sheetViews>
  <sheetFormatPr defaultRowHeight="15" x14ac:dyDescent="0.25"/>
  <cols>
    <col min="1" max="1" width="5.85546875" style="3" customWidth="1"/>
    <col min="2" max="2" width="18.28515625" customWidth="1"/>
    <col min="3" max="3" width="124.85546875" style="19" customWidth="1"/>
    <col min="4" max="4" width="7.85546875" customWidth="1"/>
    <col min="5" max="6" width="12.85546875" customWidth="1"/>
    <col min="7" max="7" width="13" style="9" customWidth="1"/>
  </cols>
  <sheetData>
    <row r="1" spans="1:7" ht="28.5" customHeight="1" x14ac:dyDescent="0.25">
      <c r="E1" s="115" t="s">
        <v>318</v>
      </c>
      <c r="F1" s="116"/>
      <c r="G1" s="116"/>
    </row>
    <row r="2" spans="1:7" ht="24.75" customHeight="1" x14ac:dyDescent="0.25">
      <c r="B2" s="117" t="s">
        <v>311</v>
      </c>
      <c r="C2" s="117"/>
      <c r="D2" s="117"/>
      <c r="E2" s="117"/>
      <c r="F2" s="117"/>
      <c r="G2" s="117"/>
    </row>
    <row r="4" spans="1:7" ht="39" customHeight="1" x14ac:dyDescent="0.25">
      <c r="A4" s="120" t="s">
        <v>45</v>
      </c>
      <c r="B4" s="121" t="s">
        <v>27</v>
      </c>
      <c r="C4" s="122" t="s">
        <v>28</v>
      </c>
      <c r="D4" s="121" t="s">
        <v>29</v>
      </c>
      <c r="E4" s="85" t="s">
        <v>313</v>
      </c>
      <c r="F4" s="86" t="s">
        <v>314</v>
      </c>
      <c r="G4" s="86" t="s">
        <v>315</v>
      </c>
    </row>
    <row r="5" spans="1:7" ht="30.75" customHeight="1" x14ac:dyDescent="0.25">
      <c r="A5" s="118"/>
      <c r="B5" s="118"/>
      <c r="C5" s="123"/>
      <c r="D5" s="118"/>
      <c r="E5" s="85" t="s">
        <v>43</v>
      </c>
      <c r="F5" s="86" t="s">
        <v>87</v>
      </c>
      <c r="G5" s="86" t="s">
        <v>132</v>
      </c>
    </row>
    <row r="6" spans="1:7" x14ac:dyDescent="0.25">
      <c r="A6" s="93">
        <v>1</v>
      </c>
      <c r="B6" s="93">
        <v>2</v>
      </c>
      <c r="C6" s="94">
        <v>3</v>
      </c>
      <c r="D6" s="93">
        <v>4</v>
      </c>
      <c r="E6" s="93">
        <v>5</v>
      </c>
      <c r="F6" s="95">
        <v>6</v>
      </c>
      <c r="G6" s="95">
        <v>7</v>
      </c>
    </row>
    <row r="7" spans="1:7" ht="20.25" customHeight="1" x14ac:dyDescent="0.25">
      <c r="A7" s="124" t="s">
        <v>44</v>
      </c>
      <c r="B7" s="125"/>
      <c r="C7" s="125"/>
      <c r="D7" s="125"/>
      <c r="E7" s="125"/>
      <c r="F7" s="125"/>
      <c r="G7" s="126"/>
    </row>
    <row r="8" spans="1:7" ht="32.25" customHeight="1" x14ac:dyDescent="0.25">
      <c r="A8" s="4">
        <v>1</v>
      </c>
      <c r="B8" s="103" t="s">
        <v>117</v>
      </c>
      <c r="C8" s="20" t="s">
        <v>88</v>
      </c>
      <c r="D8" s="17" t="s">
        <v>30</v>
      </c>
      <c r="E8" s="29">
        <v>81.2</v>
      </c>
      <c r="F8" s="30">
        <v>81.599999999999994</v>
      </c>
      <c r="G8" s="30">
        <v>83.6</v>
      </c>
    </row>
    <row r="9" spans="1:7" ht="47.25" customHeight="1" x14ac:dyDescent="0.25">
      <c r="A9" s="4">
        <v>2</v>
      </c>
      <c r="B9" s="104"/>
      <c r="C9" s="21" t="s">
        <v>349</v>
      </c>
      <c r="D9" s="17" t="s">
        <v>30</v>
      </c>
      <c r="E9" s="31">
        <v>86.9</v>
      </c>
      <c r="F9" s="31">
        <v>86.9</v>
      </c>
      <c r="G9" s="31">
        <v>86.9</v>
      </c>
    </row>
    <row r="10" spans="1:7" ht="47.25" customHeight="1" x14ac:dyDescent="0.25">
      <c r="A10" s="4">
        <v>3</v>
      </c>
      <c r="B10" s="104"/>
      <c r="C10" s="21" t="s">
        <v>327</v>
      </c>
      <c r="D10" s="17" t="s">
        <v>30</v>
      </c>
      <c r="E10" s="293">
        <v>8.69</v>
      </c>
      <c r="F10" s="293">
        <v>8.69</v>
      </c>
      <c r="G10" s="293">
        <v>8.69</v>
      </c>
    </row>
    <row r="11" spans="1:7" ht="81.75" customHeight="1" x14ac:dyDescent="0.25">
      <c r="A11" s="4">
        <v>4</v>
      </c>
      <c r="B11" s="104"/>
      <c r="C11" s="20" t="s">
        <v>31</v>
      </c>
      <c r="D11" s="17" t="s">
        <v>30</v>
      </c>
      <c r="E11" s="4">
        <v>100</v>
      </c>
      <c r="F11" s="7">
        <v>100</v>
      </c>
      <c r="G11" s="32">
        <v>100</v>
      </c>
    </row>
    <row r="12" spans="1:7" ht="37.5" customHeight="1" x14ac:dyDescent="0.25">
      <c r="A12" s="4">
        <v>5</v>
      </c>
      <c r="B12" s="104"/>
      <c r="C12" s="80" t="s">
        <v>350</v>
      </c>
      <c r="D12" s="17" t="s">
        <v>30</v>
      </c>
      <c r="E12" s="4">
        <v>101</v>
      </c>
      <c r="F12" s="4">
        <v>101</v>
      </c>
      <c r="G12" s="32">
        <v>101</v>
      </c>
    </row>
    <row r="13" spans="1:7" ht="49.5" customHeight="1" x14ac:dyDescent="0.25">
      <c r="A13" s="4">
        <v>6</v>
      </c>
      <c r="B13" s="104"/>
      <c r="C13" s="20" t="s">
        <v>33</v>
      </c>
      <c r="D13" s="17" t="s">
        <v>30</v>
      </c>
      <c r="E13" s="4">
        <v>100</v>
      </c>
      <c r="F13" s="4">
        <v>100</v>
      </c>
      <c r="G13" s="32">
        <v>100</v>
      </c>
    </row>
    <row r="14" spans="1:7" ht="65.25" customHeight="1" x14ac:dyDescent="0.25">
      <c r="A14" s="4">
        <v>7</v>
      </c>
      <c r="B14" s="104"/>
      <c r="C14" s="20" t="s">
        <v>103</v>
      </c>
      <c r="D14" s="18" t="s">
        <v>30</v>
      </c>
      <c r="E14" s="34">
        <v>100</v>
      </c>
      <c r="F14" s="35">
        <v>100</v>
      </c>
      <c r="G14" s="32">
        <v>100</v>
      </c>
    </row>
    <row r="15" spans="1:7" ht="24.75" customHeight="1" x14ac:dyDescent="0.25">
      <c r="A15" s="4">
        <v>8</v>
      </c>
      <c r="B15" s="104"/>
      <c r="C15" s="20" t="s">
        <v>92</v>
      </c>
      <c r="D15" s="17" t="s">
        <v>30</v>
      </c>
      <c r="E15" s="96">
        <v>97.7</v>
      </c>
      <c r="F15" s="36">
        <v>98</v>
      </c>
      <c r="G15" s="30">
        <v>98</v>
      </c>
    </row>
    <row r="16" spans="1:7" ht="63.75" customHeight="1" x14ac:dyDescent="0.25">
      <c r="A16" s="4">
        <v>9</v>
      </c>
      <c r="B16" s="104"/>
      <c r="C16" s="21" t="s">
        <v>351</v>
      </c>
      <c r="D16" s="17" t="s">
        <v>30</v>
      </c>
      <c r="E16" s="29">
        <v>27</v>
      </c>
      <c r="F16" s="29">
        <v>26.2</v>
      </c>
      <c r="G16" s="29">
        <v>26.2</v>
      </c>
    </row>
    <row r="17" spans="1:7" ht="35.25" customHeight="1" x14ac:dyDescent="0.25">
      <c r="A17" s="4">
        <v>10</v>
      </c>
      <c r="B17" s="104"/>
      <c r="C17" s="21" t="s">
        <v>269</v>
      </c>
      <c r="D17" s="17" t="s">
        <v>30</v>
      </c>
      <c r="E17" s="97">
        <v>85.8</v>
      </c>
      <c r="F17" s="38">
        <v>80.8</v>
      </c>
      <c r="G17" s="30">
        <v>76.099999999999994</v>
      </c>
    </row>
    <row r="18" spans="1:7" ht="50.25" customHeight="1" x14ac:dyDescent="0.25">
      <c r="A18" s="4">
        <v>11</v>
      </c>
      <c r="B18" s="104"/>
      <c r="C18" s="21" t="s">
        <v>332</v>
      </c>
      <c r="D18" s="17" t="s">
        <v>30</v>
      </c>
      <c r="E18" s="37">
        <v>50</v>
      </c>
      <c r="F18" s="37">
        <v>50</v>
      </c>
      <c r="G18" s="37">
        <v>50</v>
      </c>
    </row>
    <row r="19" spans="1:7" ht="52.5" customHeight="1" x14ac:dyDescent="0.25">
      <c r="A19" s="4">
        <v>12</v>
      </c>
      <c r="B19" s="104"/>
      <c r="C19" s="20" t="s">
        <v>130</v>
      </c>
      <c r="D19" s="17" t="s">
        <v>30</v>
      </c>
      <c r="E19" s="39">
        <v>100</v>
      </c>
      <c r="F19" s="40">
        <v>100</v>
      </c>
      <c r="G19" s="40">
        <v>100</v>
      </c>
    </row>
    <row r="20" spans="1:7" ht="50.25" customHeight="1" x14ac:dyDescent="0.25">
      <c r="A20" s="4">
        <v>13</v>
      </c>
      <c r="B20" s="104"/>
      <c r="C20" s="20" t="s">
        <v>32</v>
      </c>
      <c r="D20" s="17" t="s">
        <v>30</v>
      </c>
      <c r="E20" s="39">
        <v>100</v>
      </c>
      <c r="F20" s="40">
        <v>100</v>
      </c>
      <c r="G20" s="40">
        <v>100</v>
      </c>
    </row>
    <row r="21" spans="1:7" ht="67.5" customHeight="1" x14ac:dyDescent="0.25">
      <c r="A21" s="4">
        <v>14</v>
      </c>
      <c r="B21" s="104"/>
      <c r="C21" s="20" t="s">
        <v>133</v>
      </c>
      <c r="D21" s="17" t="s">
        <v>30</v>
      </c>
      <c r="E21" s="41">
        <v>49.5</v>
      </c>
      <c r="F21" s="41">
        <v>50.9</v>
      </c>
      <c r="G21" s="41">
        <v>50.9</v>
      </c>
    </row>
    <row r="22" spans="1:7" ht="53.25" customHeight="1" x14ac:dyDescent="0.25">
      <c r="A22" s="4">
        <v>15</v>
      </c>
      <c r="B22" s="104"/>
      <c r="C22" s="20" t="s">
        <v>134</v>
      </c>
      <c r="D22" s="17" t="s">
        <v>30</v>
      </c>
      <c r="E22" s="39">
        <v>14</v>
      </c>
      <c r="F22" s="39">
        <v>20</v>
      </c>
      <c r="G22" s="39">
        <v>20</v>
      </c>
    </row>
    <row r="23" spans="1:7" ht="40.5" customHeight="1" x14ac:dyDescent="0.25">
      <c r="A23" s="4">
        <v>16</v>
      </c>
      <c r="B23" s="104"/>
      <c r="C23" s="20" t="s">
        <v>184</v>
      </c>
      <c r="D23" s="17" t="s">
        <v>30</v>
      </c>
      <c r="E23" s="29">
        <v>0.18</v>
      </c>
      <c r="F23" s="30">
        <v>0.18</v>
      </c>
      <c r="G23" s="30">
        <v>0.19</v>
      </c>
    </row>
    <row r="24" spans="1:7" ht="47.25" customHeight="1" x14ac:dyDescent="0.25">
      <c r="A24" s="4">
        <v>17</v>
      </c>
      <c r="B24" s="104"/>
      <c r="C24" s="20" t="s">
        <v>135</v>
      </c>
      <c r="D24" s="17" t="s">
        <v>30</v>
      </c>
      <c r="E24" s="31">
        <v>60</v>
      </c>
      <c r="F24" s="32">
        <v>60</v>
      </c>
      <c r="G24" s="32">
        <v>60</v>
      </c>
    </row>
    <row r="25" spans="1:7" ht="34.5" customHeight="1" x14ac:dyDescent="0.25">
      <c r="A25" s="4">
        <v>18</v>
      </c>
      <c r="B25" s="104"/>
      <c r="C25" s="21" t="s">
        <v>328</v>
      </c>
      <c r="D25" s="17" t="s">
        <v>30</v>
      </c>
      <c r="E25" s="31">
        <v>10</v>
      </c>
      <c r="F25" s="32">
        <v>0</v>
      </c>
      <c r="G25" s="30">
        <v>0</v>
      </c>
    </row>
    <row r="26" spans="1:7" ht="34.5" customHeight="1" x14ac:dyDescent="0.25">
      <c r="A26" s="4">
        <v>19</v>
      </c>
      <c r="B26" s="104"/>
      <c r="C26" s="20" t="s">
        <v>100</v>
      </c>
      <c r="D26" s="17" t="s">
        <v>30</v>
      </c>
      <c r="E26" s="97">
        <v>8.9</v>
      </c>
      <c r="F26" s="38">
        <v>9.1</v>
      </c>
      <c r="G26" s="30">
        <v>9.3000000000000007</v>
      </c>
    </row>
    <row r="27" spans="1:7" ht="34.5" customHeight="1" x14ac:dyDescent="0.25">
      <c r="A27" s="4">
        <v>20</v>
      </c>
      <c r="B27" s="104"/>
      <c r="C27" s="20" t="s">
        <v>170</v>
      </c>
      <c r="D27" s="17" t="s">
        <v>30</v>
      </c>
      <c r="E27" s="37">
        <v>100</v>
      </c>
      <c r="F27" s="38">
        <v>100</v>
      </c>
      <c r="G27" s="30">
        <v>100</v>
      </c>
    </row>
    <row r="28" spans="1:7" ht="37.5" customHeight="1" x14ac:dyDescent="0.25">
      <c r="A28" s="4">
        <v>21</v>
      </c>
      <c r="B28" s="104"/>
      <c r="C28" s="20" t="s">
        <v>106</v>
      </c>
      <c r="D28" s="17" t="s">
        <v>30</v>
      </c>
      <c r="E28" s="37">
        <v>41</v>
      </c>
      <c r="F28" s="38">
        <v>42</v>
      </c>
      <c r="G28" s="30">
        <v>43</v>
      </c>
    </row>
    <row r="29" spans="1:7" ht="46.5" customHeight="1" x14ac:dyDescent="0.25">
      <c r="A29" s="4">
        <v>22</v>
      </c>
      <c r="B29" s="104"/>
      <c r="C29" s="54" t="s">
        <v>270</v>
      </c>
      <c r="D29" s="51" t="s">
        <v>30</v>
      </c>
      <c r="E29" s="55">
        <v>100</v>
      </c>
      <c r="F29" s="81">
        <v>100</v>
      </c>
      <c r="G29" s="81">
        <v>100</v>
      </c>
    </row>
    <row r="30" spans="1:7" ht="36.75" customHeight="1" x14ac:dyDescent="0.25">
      <c r="A30" s="4">
        <v>23</v>
      </c>
      <c r="B30" s="104"/>
      <c r="C30" s="20" t="s">
        <v>185</v>
      </c>
      <c r="D30" s="17" t="s">
        <v>30</v>
      </c>
      <c r="E30" s="42">
        <v>19.399999999999999</v>
      </c>
      <c r="F30" s="42">
        <v>19.399999999999999</v>
      </c>
      <c r="G30" s="37">
        <v>19.399999999999999</v>
      </c>
    </row>
    <row r="31" spans="1:7" ht="36.75" customHeight="1" x14ac:dyDescent="0.25">
      <c r="A31" s="4">
        <v>24</v>
      </c>
      <c r="B31" s="104"/>
      <c r="C31" s="20" t="s">
        <v>102</v>
      </c>
      <c r="D31" s="17" t="s">
        <v>30</v>
      </c>
      <c r="E31" s="97">
        <v>21.8</v>
      </c>
      <c r="F31" s="38">
        <v>22.3</v>
      </c>
      <c r="G31" s="30">
        <v>22.8</v>
      </c>
    </row>
    <row r="32" spans="1:7" ht="38.25" customHeight="1" x14ac:dyDescent="0.25">
      <c r="A32" s="4">
        <v>25</v>
      </c>
      <c r="B32" s="104"/>
      <c r="C32" s="20" t="s">
        <v>116</v>
      </c>
      <c r="D32" s="17" t="s">
        <v>30</v>
      </c>
      <c r="E32" s="37">
        <v>19</v>
      </c>
      <c r="F32" s="38">
        <v>19.5</v>
      </c>
      <c r="G32" s="30">
        <v>20</v>
      </c>
    </row>
    <row r="33" spans="1:7" ht="38.25" customHeight="1" x14ac:dyDescent="0.25">
      <c r="A33" s="4">
        <v>1</v>
      </c>
      <c r="B33" s="119" t="s">
        <v>124</v>
      </c>
      <c r="C33" s="63" t="s">
        <v>89</v>
      </c>
      <c r="D33" s="17" t="s">
        <v>34</v>
      </c>
      <c r="E33" s="31">
        <v>1358</v>
      </c>
      <c r="F33" s="32">
        <v>1334</v>
      </c>
      <c r="G33" s="82" t="s">
        <v>271</v>
      </c>
    </row>
    <row r="34" spans="1:7" ht="35.25" customHeight="1" x14ac:dyDescent="0.25">
      <c r="A34" s="4">
        <v>2</v>
      </c>
      <c r="B34" s="119"/>
      <c r="C34" s="65" t="s">
        <v>352</v>
      </c>
      <c r="D34" s="17" t="s">
        <v>34</v>
      </c>
      <c r="E34" s="4">
        <v>20</v>
      </c>
      <c r="F34" s="7">
        <v>20</v>
      </c>
      <c r="G34" s="82" t="s">
        <v>329</v>
      </c>
    </row>
    <row r="35" spans="1:7" ht="35.25" customHeight="1" x14ac:dyDescent="0.25">
      <c r="A35" s="4">
        <v>3</v>
      </c>
      <c r="B35" s="119"/>
      <c r="C35" s="63" t="s">
        <v>330</v>
      </c>
      <c r="D35" s="17" t="s">
        <v>34</v>
      </c>
      <c r="E35" s="4">
        <v>2</v>
      </c>
      <c r="F35" s="7">
        <v>2</v>
      </c>
      <c r="G35" s="82" t="s">
        <v>202</v>
      </c>
    </row>
    <row r="36" spans="1:7" ht="50.25" customHeight="1" x14ac:dyDescent="0.25">
      <c r="A36" s="4">
        <v>4</v>
      </c>
      <c r="B36" s="119"/>
      <c r="C36" s="63" t="s">
        <v>90</v>
      </c>
      <c r="D36" s="17" t="s">
        <v>34</v>
      </c>
      <c r="E36" s="4">
        <v>46</v>
      </c>
      <c r="F36" s="7">
        <v>46</v>
      </c>
      <c r="G36" s="68">
        <v>46</v>
      </c>
    </row>
    <row r="37" spans="1:7" ht="37.5" customHeight="1" x14ac:dyDescent="0.25">
      <c r="A37" s="4">
        <v>5</v>
      </c>
      <c r="B37" s="119"/>
      <c r="C37" s="63" t="s">
        <v>39</v>
      </c>
      <c r="D37" s="17" t="s">
        <v>91</v>
      </c>
      <c r="E37" s="43">
        <v>49300</v>
      </c>
      <c r="F37" s="43">
        <v>49300</v>
      </c>
      <c r="G37" s="43">
        <v>49300</v>
      </c>
    </row>
    <row r="38" spans="1:7" ht="23.25" customHeight="1" x14ac:dyDescent="0.25">
      <c r="A38" s="4">
        <v>6</v>
      </c>
      <c r="B38" s="119"/>
      <c r="C38" s="63" t="s">
        <v>98</v>
      </c>
      <c r="D38" s="17" t="s">
        <v>97</v>
      </c>
      <c r="E38" s="4">
        <v>1031</v>
      </c>
      <c r="F38" s="7">
        <v>923</v>
      </c>
      <c r="G38" s="32">
        <v>923</v>
      </c>
    </row>
    <row r="39" spans="1:7" ht="37.5" customHeight="1" x14ac:dyDescent="0.25">
      <c r="A39" s="4">
        <v>7</v>
      </c>
      <c r="B39" s="119"/>
      <c r="C39" s="63" t="s">
        <v>99</v>
      </c>
      <c r="D39" s="17" t="s">
        <v>97</v>
      </c>
      <c r="E39" s="31">
        <v>322</v>
      </c>
      <c r="F39" s="32">
        <v>317</v>
      </c>
      <c r="G39" s="32">
        <v>317</v>
      </c>
    </row>
    <row r="40" spans="1:7" ht="21.75" customHeight="1" x14ac:dyDescent="0.25">
      <c r="A40" s="4">
        <v>8</v>
      </c>
      <c r="B40" s="119"/>
      <c r="C40" s="64" t="s">
        <v>93</v>
      </c>
      <c r="D40" s="51" t="s">
        <v>34</v>
      </c>
      <c r="E40" s="52">
        <v>3920</v>
      </c>
      <c r="F40" s="53">
        <v>3842</v>
      </c>
      <c r="G40" s="53">
        <v>3750</v>
      </c>
    </row>
    <row r="41" spans="1:7" ht="50.25" customHeight="1" x14ac:dyDescent="0.25">
      <c r="A41" s="4">
        <v>9</v>
      </c>
      <c r="B41" s="119"/>
      <c r="C41" s="63" t="s">
        <v>110</v>
      </c>
      <c r="D41" s="17" t="s">
        <v>34</v>
      </c>
      <c r="E41" s="4">
        <v>109</v>
      </c>
      <c r="F41" s="7">
        <v>106</v>
      </c>
      <c r="G41" s="32">
        <v>106</v>
      </c>
    </row>
    <row r="42" spans="1:7" ht="30.75" customHeight="1" x14ac:dyDescent="0.25">
      <c r="A42" s="4">
        <v>10</v>
      </c>
      <c r="B42" s="119"/>
      <c r="C42" s="63" t="s">
        <v>94</v>
      </c>
      <c r="D42" s="17" t="s">
        <v>91</v>
      </c>
      <c r="E42" s="44">
        <v>46850</v>
      </c>
      <c r="F42" s="44">
        <v>46850</v>
      </c>
      <c r="G42" s="44">
        <v>46850</v>
      </c>
    </row>
    <row r="43" spans="1:7" ht="46.5" customHeight="1" x14ac:dyDescent="0.25">
      <c r="A43" s="4">
        <v>11</v>
      </c>
      <c r="B43" s="119"/>
      <c r="C43" s="65" t="s">
        <v>331</v>
      </c>
      <c r="D43" s="17" t="s">
        <v>34</v>
      </c>
      <c r="E43" s="4">
        <v>4</v>
      </c>
      <c r="F43" s="7">
        <v>4</v>
      </c>
      <c r="G43" s="82" t="s">
        <v>204</v>
      </c>
    </row>
    <row r="44" spans="1:7" ht="37.5" customHeight="1" x14ac:dyDescent="0.25">
      <c r="A44" s="4">
        <v>12</v>
      </c>
      <c r="B44" s="119"/>
      <c r="C44" s="63" t="s">
        <v>36</v>
      </c>
      <c r="D44" s="17" t="s">
        <v>95</v>
      </c>
      <c r="E44" s="4">
        <v>188034</v>
      </c>
      <c r="F44" s="7">
        <v>188034</v>
      </c>
      <c r="G44" s="68">
        <v>188034</v>
      </c>
    </row>
    <row r="45" spans="1:7" ht="33.75" customHeight="1" x14ac:dyDescent="0.25">
      <c r="A45" s="4">
        <v>13</v>
      </c>
      <c r="B45" s="119"/>
      <c r="C45" s="63" t="s">
        <v>37</v>
      </c>
      <c r="D45" s="17" t="s">
        <v>97</v>
      </c>
      <c r="E45" s="4">
        <v>1535</v>
      </c>
      <c r="F45" s="7">
        <v>1472</v>
      </c>
      <c r="G45" s="82" t="s">
        <v>272</v>
      </c>
    </row>
    <row r="46" spans="1:7" ht="33.75" customHeight="1" x14ac:dyDescent="0.25">
      <c r="A46" s="4">
        <v>14</v>
      </c>
      <c r="B46" s="119"/>
      <c r="C46" s="65" t="s">
        <v>136</v>
      </c>
      <c r="D46" s="17" t="s">
        <v>97</v>
      </c>
      <c r="E46" s="4">
        <v>54</v>
      </c>
      <c r="F46" s="4">
        <v>54</v>
      </c>
      <c r="G46" s="4">
        <v>54</v>
      </c>
    </row>
    <row r="47" spans="1:7" ht="41.25" customHeight="1" x14ac:dyDescent="0.25">
      <c r="A47" s="4">
        <v>15</v>
      </c>
      <c r="B47" s="119"/>
      <c r="C47" s="63" t="s">
        <v>38</v>
      </c>
      <c r="D47" s="17" t="s">
        <v>97</v>
      </c>
      <c r="E47" s="4">
        <v>553</v>
      </c>
      <c r="F47" s="4">
        <v>784</v>
      </c>
      <c r="G47" s="4">
        <v>784</v>
      </c>
    </row>
    <row r="48" spans="1:7" ht="23.25" customHeight="1" x14ac:dyDescent="0.25">
      <c r="A48" s="4">
        <v>16</v>
      </c>
      <c r="B48" s="119"/>
      <c r="C48" s="65" t="s">
        <v>111</v>
      </c>
      <c r="D48" s="17" t="s">
        <v>97</v>
      </c>
      <c r="E48" s="4">
        <v>7</v>
      </c>
      <c r="F48" s="4">
        <v>7</v>
      </c>
      <c r="G48" s="4">
        <v>7</v>
      </c>
    </row>
    <row r="49" spans="1:7" ht="35.25" customHeight="1" x14ac:dyDescent="0.25">
      <c r="A49" s="4">
        <v>17</v>
      </c>
      <c r="B49" s="119"/>
      <c r="C49" s="65" t="s">
        <v>137</v>
      </c>
      <c r="D49" s="17" t="s">
        <v>138</v>
      </c>
      <c r="E49" s="4">
        <v>6</v>
      </c>
      <c r="F49" s="4">
        <v>6</v>
      </c>
      <c r="G49" s="4">
        <v>6</v>
      </c>
    </row>
    <row r="50" spans="1:7" ht="35.25" customHeight="1" x14ac:dyDescent="0.25">
      <c r="A50" s="4">
        <v>18</v>
      </c>
      <c r="B50" s="119"/>
      <c r="C50" s="65" t="s">
        <v>353</v>
      </c>
      <c r="D50" s="17" t="s">
        <v>138</v>
      </c>
      <c r="E50" s="99">
        <v>3.25</v>
      </c>
      <c r="F50" s="99">
        <v>3.25</v>
      </c>
      <c r="G50" s="99">
        <v>3.25</v>
      </c>
    </row>
    <row r="51" spans="1:7" ht="35.25" customHeight="1" x14ac:dyDescent="0.25">
      <c r="A51" s="4">
        <v>19</v>
      </c>
      <c r="B51" s="119"/>
      <c r="C51" s="65" t="s">
        <v>333</v>
      </c>
      <c r="D51" s="17" t="s">
        <v>138</v>
      </c>
      <c r="E51" s="4">
        <v>1</v>
      </c>
      <c r="F51" s="4">
        <v>0</v>
      </c>
      <c r="G51" s="4">
        <v>0</v>
      </c>
    </row>
    <row r="52" spans="1:7" ht="35.25" customHeight="1" x14ac:dyDescent="0.25">
      <c r="A52" s="4">
        <v>20</v>
      </c>
      <c r="B52" s="119"/>
      <c r="C52" s="66" t="s">
        <v>171</v>
      </c>
      <c r="D52" s="17" t="s">
        <v>97</v>
      </c>
      <c r="E52" s="39">
        <v>191</v>
      </c>
      <c r="F52" s="40">
        <v>183</v>
      </c>
      <c r="G52" s="32">
        <v>179</v>
      </c>
    </row>
    <row r="53" spans="1:7" ht="30" x14ac:dyDescent="0.25">
      <c r="A53" s="4">
        <v>21</v>
      </c>
      <c r="B53" s="119"/>
      <c r="C53" s="63" t="s">
        <v>101</v>
      </c>
      <c r="D53" s="17" t="s">
        <v>97</v>
      </c>
      <c r="E53" s="39">
        <v>348</v>
      </c>
      <c r="F53" s="40">
        <v>348</v>
      </c>
      <c r="G53" s="32">
        <v>348</v>
      </c>
    </row>
    <row r="54" spans="1:7" ht="30" x14ac:dyDescent="0.25">
      <c r="A54" s="4">
        <v>22</v>
      </c>
      <c r="B54" s="119"/>
      <c r="C54" s="64" t="s">
        <v>96</v>
      </c>
      <c r="D54" s="51" t="s">
        <v>91</v>
      </c>
      <c r="E54" s="55">
        <v>50361</v>
      </c>
      <c r="F54" s="55">
        <v>50361</v>
      </c>
      <c r="G54" s="55">
        <v>50361</v>
      </c>
    </row>
    <row r="55" spans="1:7" ht="21.75" customHeight="1" x14ac:dyDescent="0.25">
      <c r="A55" s="4">
        <v>23</v>
      </c>
      <c r="B55" s="119"/>
      <c r="C55" s="63" t="s">
        <v>80</v>
      </c>
      <c r="D55" s="17" t="s">
        <v>97</v>
      </c>
      <c r="E55" s="4">
        <v>1853</v>
      </c>
      <c r="F55" s="7">
        <v>1853</v>
      </c>
      <c r="G55" s="32">
        <v>1853</v>
      </c>
    </row>
    <row r="56" spans="1:7" ht="30" x14ac:dyDescent="0.25">
      <c r="A56" s="4">
        <v>24</v>
      </c>
      <c r="B56" s="119"/>
      <c r="C56" s="63" t="s">
        <v>186</v>
      </c>
      <c r="D56" s="17" t="s">
        <v>97</v>
      </c>
      <c r="E56" s="4">
        <v>360</v>
      </c>
      <c r="F56" s="7">
        <v>360</v>
      </c>
      <c r="G56" s="68">
        <v>360</v>
      </c>
    </row>
    <row r="57" spans="1:7" ht="24.75" customHeight="1" x14ac:dyDescent="0.25">
      <c r="A57" s="4">
        <v>25</v>
      </c>
      <c r="B57" s="119"/>
      <c r="C57" s="63" t="s">
        <v>40</v>
      </c>
      <c r="D57" s="17" t="s">
        <v>97</v>
      </c>
      <c r="E57" s="4">
        <v>984</v>
      </c>
      <c r="F57" s="7">
        <v>984</v>
      </c>
      <c r="G57" s="32">
        <v>984</v>
      </c>
    </row>
    <row r="58" spans="1:7" ht="30" x14ac:dyDescent="0.25">
      <c r="A58" s="4">
        <v>26</v>
      </c>
      <c r="B58" s="119"/>
      <c r="C58" s="66" t="s">
        <v>104</v>
      </c>
      <c r="D58" s="17" t="s">
        <v>97</v>
      </c>
      <c r="E58" s="39">
        <v>318</v>
      </c>
      <c r="F58" s="40">
        <v>318</v>
      </c>
      <c r="G58" s="32">
        <v>318</v>
      </c>
    </row>
    <row r="59" spans="1:7" ht="33" hidden="1" customHeight="1" x14ac:dyDescent="0.25">
      <c r="A59" s="4">
        <v>26</v>
      </c>
      <c r="B59" s="119"/>
      <c r="C59" s="23" t="s">
        <v>181</v>
      </c>
      <c r="D59" s="62" t="s">
        <v>182</v>
      </c>
      <c r="E59" s="39">
        <v>0</v>
      </c>
      <c r="F59" s="40">
        <v>0</v>
      </c>
      <c r="G59" s="30">
        <v>0</v>
      </c>
    </row>
    <row r="60" spans="1:7" ht="22.5" customHeight="1" x14ac:dyDescent="0.25">
      <c r="A60" s="108" t="s">
        <v>41</v>
      </c>
      <c r="B60" s="109"/>
      <c r="C60" s="109"/>
      <c r="D60" s="109"/>
      <c r="E60" s="2"/>
      <c r="F60" s="2"/>
      <c r="G60" s="16"/>
    </row>
    <row r="61" spans="1:7" ht="36" customHeight="1" x14ac:dyDescent="0.25">
      <c r="A61" s="4">
        <v>1</v>
      </c>
      <c r="B61" s="103" t="s">
        <v>118</v>
      </c>
      <c r="C61" s="20" t="str">
        <f>C8</f>
        <v xml:space="preserve">Доля воспитанников дошкольных образовательных организаций к общей численности детей в возрасте 1-7 лет, проживающих в Кондопожском муниципальном районе. </v>
      </c>
      <c r="D61" s="20" t="str">
        <f>D8</f>
        <v>%</v>
      </c>
      <c r="E61" s="37">
        <f>E8</f>
        <v>81.2</v>
      </c>
      <c r="F61" s="37">
        <f>F8</f>
        <v>81.599999999999994</v>
      </c>
      <c r="G61" s="37">
        <f>G8</f>
        <v>83.6</v>
      </c>
    </row>
    <row r="62" spans="1:7" ht="48" customHeight="1" x14ac:dyDescent="0.25">
      <c r="A62" s="4">
        <v>2</v>
      </c>
      <c r="B62" s="107"/>
      <c r="C62" s="20" t="str">
        <f t="shared" ref="C62:C67" si="0">C9</f>
        <v>Доля детей-инвалидов, за исключением детей-инвалидов со сложной структурой нарушений, не обслуживающие себя самостоятельно, обучающиеся по программам дошкольного образования в муниципальных дошкольных и общеобразовательных организациях в общей численности детей-инвалидов</v>
      </c>
      <c r="D62" s="17" t="s">
        <v>30</v>
      </c>
      <c r="E62" s="29">
        <f t="shared" ref="E62:G67" si="1">E9</f>
        <v>86.9</v>
      </c>
      <c r="F62" s="29">
        <f t="shared" si="1"/>
        <v>86.9</v>
      </c>
      <c r="G62" s="29">
        <f t="shared" si="1"/>
        <v>86.9</v>
      </c>
    </row>
    <row r="63" spans="1:7" ht="48" customHeight="1" x14ac:dyDescent="0.25">
      <c r="A63" s="4">
        <v>3</v>
      </c>
      <c r="B63" s="107"/>
      <c r="C63" s="20" t="str">
        <f t="shared" si="0"/>
        <v>Доля детей-инвалидов со сложной структурой нарушений, не обсуживающие себя самостоятельно, обучающиеся по программам дошкольного образования в муниципальных дошкольных и общеобразовательных организациях</v>
      </c>
      <c r="D63" s="17" t="s">
        <v>30</v>
      </c>
      <c r="E63" s="29">
        <f t="shared" si="1"/>
        <v>8.69</v>
      </c>
      <c r="F63" s="29">
        <f t="shared" si="1"/>
        <v>8.69</v>
      </c>
      <c r="G63" s="29">
        <f t="shared" si="1"/>
        <v>8.69</v>
      </c>
    </row>
    <row r="64" spans="1:7" ht="95.25" customHeight="1" x14ac:dyDescent="0.25">
      <c r="A64" s="4">
        <v>4</v>
      </c>
      <c r="B64" s="107"/>
      <c r="C64" s="20" t="str">
        <f t="shared" si="0"/>
        <v>Доля детей-инвалидов, детей-сирот, оставшихся без попечения родителей, детей с туберкулезной интоксикацией, детей у которых оба или один из родителей являются инвалидами  I или II группы, посещающих муниципальные образовательные учреждения Кондопожского муниципального района, реализующие образовательную программу дошкольного  образования и освобожденных от родительской платы за детский сад к общей численности детей-инвалидов, детей-сирот, оставшихся без попечения родителей, детей с туберкулезной интоксикацией, детей у которых оба или один из родителей являются инвалидами  I или II группы, посещающих дошкольные организации</v>
      </c>
      <c r="D64" s="17" t="s">
        <v>30</v>
      </c>
      <c r="E64" s="4">
        <f t="shared" si="1"/>
        <v>100</v>
      </c>
      <c r="F64" s="4">
        <f t="shared" si="1"/>
        <v>100</v>
      </c>
      <c r="G64" s="4">
        <f t="shared" si="1"/>
        <v>100</v>
      </c>
    </row>
    <row r="65" spans="1:7" ht="51" customHeight="1" x14ac:dyDescent="0.25">
      <c r="A65" s="4">
        <v>5</v>
      </c>
      <c r="B65" s="107"/>
      <c r="C65" s="20" t="str">
        <f t="shared" si="0"/>
        <v>Отношение средней заработной платы педагогических работников муниципальных образовательных организаций дошкольного образования в Кондопожском муниципальном районе к средней заработной плате в сфере общего образования в Республике Карелия</v>
      </c>
      <c r="D65" s="17" t="s">
        <v>30</v>
      </c>
      <c r="E65" s="4">
        <f t="shared" si="1"/>
        <v>101</v>
      </c>
      <c r="F65" s="4">
        <f t="shared" si="1"/>
        <v>101</v>
      </c>
      <c r="G65" s="4">
        <f t="shared" si="1"/>
        <v>101</v>
      </c>
    </row>
    <row r="66" spans="1:7" ht="49.5" customHeight="1" x14ac:dyDescent="0.25">
      <c r="A66" s="4">
        <v>6</v>
      </c>
      <c r="B66" s="107"/>
      <c r="C66" s="20" t="str">
        <f t="shared" si="0"/>
        <v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v>
      </c>
      <c r="D66" s="17" t="s">
        <v>30</v>
      </c>
      <c r="E66" s="4">
        <f t="shared" si="1"/>
        <v>100</v>
      </c>
      <c r="F66" s="4">
        <f t="shared" si="1"/>
        <v>100</v>
      </c>
      <c r="G66" s="4">
        <f t="shared" si="1"/>
        <v>100</v>
      </c>
    </row>
    <row r="67" spans="1:7" ht="63.75" customHeight="1" x14ac:dyDescent="0.25">
      <c r="A67" s="4">
        <v>7</v>
      </c>
      <c r="B67" s="107"/>
      <c r="C67" s="20" t="str">
        <f t="shared" si="0"/>
        <v>Доступность дошкольного образования для детей в возрасте от 1,5 до 3 лет (отношение численности детей в возрасте от 1,5 до 3 лет, получающих дошкольное образование в текущем году, к сумме численности детей в возрасте от 1,5 до 3 лет, получающих дошкольное образование в текущем году, и численности детей в возрасте от 1,5 до 3 лет, находящихся в очереди на получение в текущем году дошкольного образования).</v>
      </c>
      <c r="D67" s="18" t="s">
        <v>30</v>
      </c>
      <c r="E67" s="33">
        <f t="shared" si="1"/>
        <v>100</v>
      </c>
      <c r="F67" s="33">
        <f t="shared" si="1"/>
        <v>100</v>
      </c>
      <c r="G67" s="4">
        <f t="shared" si="1"/>
        <v>100</v>
      </c>
    </row>
    <row r="68" spans="1:7" ht="36.75" customHeight="1" x14ac:dyDescent="0.25">
      <c r="A68" s="4">
        <v>1</v>
      </c>
      <c r="B68" s="104" t="s">
        <v>125</v>
      </c>
      <c r="C68" s="23" t="str">
        <f t="shared" ref="C68:G74" si="2">C33</f>
        <v>Численность воспитанников дошкольных образовательных организаций в возрасте 1-7 лет, проживающих в Кондопожском муниципальном районе. чел</v>
      </c>
      <c r="D68" s="26" t="str">
        <f t="shared" si="2"/>
        <v>Чел.</v>
      </c>
      <c r="E68" s="31">
        <f t="shared" si="2"/>
        <v>1358</v>
      </c>
      <c r="F68" s="31">
        <f t="shared" si="2"/>
        <v>1334</v>
      </c>
      <c r="G68" s="31" t="str">
        <f t="shared" si="2"/>
        <v>1334</v>
      </c>
    </row>
    <row r="69" spans="1:7" ht="42" customHeight="1" x14ac:dyDescent="0.25">
      <c r="A69" s="4">
        <v>2</v>
      </c>
      <c r="B69" s="107"/>
      <c r="C69" s="23" t="str">
        <f t="shared" si="2"/>
        <v>Численность детей-инвалидов, за исключением детей-инвалидов со сложной структурой нарушений, не обслуживающие себя самостоятельно, обучающиеся по программам дошкольного образования в муниципальных дошкольных и общеобразовательных организациях</v>
      </c>
      <c r="D69" s="27" t="str">
        <f t="shared" si="2"/>
        <v>Чел.</v>
      </c>
      <c r="E69" s="4">
        <f t="shared" si="2"/>
        <v>20</v>
      </c>
      <c r="F69" s="4">
        <f t="shared" si="2"/>
        <v>20</v>
      </c>
      <c r="G69" s="4" t="str">
        <f t="shared" si="2"/>
        <v>20</v>
      </c>
    </row>
    <row r="70" spans="1:7" ht="42" customHeight="1" x14ac:dyDescent="0.25">
      <c r="A70" s="4">
        <v>3</v>
      </c>
      <c r="B70" s="107"/>
      <c r="C70" s="23" t="str">
        <f t="shared" si="2"/>
        <v>Численность детей-инвалидов со сложной структурой нарушений, не обсуживающие себя самостоятельно, обучающиеся по программам дошкольного образования в муниципальных дошкольных и общеобразовательных организациях</v>
      </c>
      <c r="D70" s="27" t="str">
        <f t="shared" si="2"/>
        <v>Чел.</v>
      </c>
      <c r="E70" s="4">
        <f t="shared" si="2"/>
        <v>2</v>
      </c>
      <c r="F70" s="4">
        <f t="shared" si="2"/>
        <v>2</v>
      </c>
      <c r="G70" s="4" t="str">
        <f t="shared" si="2"/>
        <v>2</v>
      </c>
    </row>
    <row r="71" spans="1:7" ht="52.5" customHeight="1" x14ac:dyDescent="0.25">
      <c r="A71" s="4">
        <v>4</v>
      </c>
      <c r="B71" s="107"/>
      <c r="C71" s="23" t="str">
        <f t="shared" si="2"/>
        <v xml:space="preserve">Численность детей-инвалидов, детей-сирот, оставшихся без попечения родителей, детей с туберкулезной интоксикацией, детей у которых оба или один из родителей являются инвалидами  I или II группы, посещающих муниципальные образовательные учреждения Кондопожского муниципального района, реализующие образовательную программу дошкольного  образования. </v>
      </c>
      <c r="D71" s="27" t="str">
        <f t="shared" si="2"/>
        <v>Чел.</v>
      </c>
      <c r="E71" s="4">
        <f t="shared" si="2"/>
        <v>46</v>
      </c>
      <c r="F71" s="4">
        <f t="shared" si="2"/>
        <v>46</v>
      </c>
      <c r="G71" s="4">
        <f t="shared" si="2"/>
        <v>46</v>
      </c>
    </row>
    <row r="72" spans="1:7" ht="38.25" customHeight="1" x14ac:dyDescent="0.25">
      <c r="A72" s="4">
        <v>5</v>
      </c>
      <c r="B72" s="107"/>
      <c r="C72" s="23" t="str">
        <f t="shared" si="2"/>
        <v>Средняя заработная плата педагогических работников муниципальных образовательных организаций дошкольного образования в Кондопожском муниципальном районе</v>
      </c>
      <c r="D72" s="27" t="str">
        <f t="shared" si="2"/>
        <v>руб.</v>
      </c>
      <c r="E72" s="4">
        <f t="shared" si="2"/>
        <v>49300</v>
      </c>
      <c r="F72" s="4">
        <f t="shared" si="2"/>
        <v>49300</v>
      </c>
      <c r="G72" s="4">
        <f t="shared" si="2"/>
        <v>49300</v>
      </c>
    </row>
    <row r="73" spans="1:7" ht="39.75" customHeight="1" x14ac:dyDescent="0.25">
      <c r="A73" s="4">
        <v>6</v>
      </c>
      <c r="B73" s="107"/>
      <c r="C73" s="23" t="str">
        <f t="shared" si="2"/>
        <v xml:space="preserve">Численность детей в возрасте от 3 до 7 лет, получающих дошкольное образование. </v>
      </c>
      <c r="D73" s="27" t="str">
        <f t="shared" si="2"/>
        <v>чел.</v>
      </c>
      <c r="E73" s="4">
        <f t="shared" si="2"/>
        <v>1031</v>
      </c>
      <c r="F73" s="4">
        <f t="shared" si="2"/>
        <v>923</v>
      </c>
      <c r="G73" s="4">
        <f t="shared" si="2"/>
        <v>923</v>
      </c>
    </row>
    <row r="74" spans="1:7" ht="39.75" customHeight="1" x14ac:dyDescent="0.25">
      <c r="A74" s="4">
        <v>7</v>
      </c>
      <c r="B74" s="118"/>
      <c r="C74" s="23" t="str">
        <f t="shared" si="2"/>
        <v>Численность воспитанников в возрасте от 1,5 до 3 лет посещающих муниципальные организации, осуществляющие образовательную деятельность по образовательным программам дошкольного образования  и присмотр и уход</v>
      </c>
      <c r="D74" s="27" t="str">
        <f t="shared" si="2"/>
        <v>чел.</v>
      </c>
      <c r="E74" s="4">
        <f t="shared" si="2"/>
        <v>322</v>
      </c>
      <c r="F74" s="4">
        <f t="shared" si="2"/>
        <v>317</v>
      </c>
      <c r="G74" s="4">
        <f t="shared" si="2"/>
        <v>317</v>
      </c>
    </row>
    <row r="75" spans="1:7" ht="23.25" customHeight="1" x14ac:dyDescent="0.25">
      <c r="A75" s="108" t="s">
        <v>42</v>
      </c>
      <c r="B75" s="109"/>
      <c r="C75" s="109"/>
      <c r="D75" s="109"/>
      <c r="E75" s="109"/>
      <c r="F75" s="109"/>
      <c r="G75" s="110"/>
    </row>
    <row r="76" spans="1:7" ht="21" customHeight="1" x14ac:dyDescent="0.25">
      <c r="A76" s="4">
        <v>1</v>
      </c>
      <c r="B76" s="103" t="s">
        <v>119</v>
      </c>
      <c r="C76" s="20" t="str">
        <f t="shared" ref="C76:G81" si="3">C15</f>
        <v xml:space="preserve">Доля обучающихся, охваченных образовательными  услугами  к общей численности детей в возрасте 7-18 лет. </v>
      </c>
      <c r="D76" s="20" t="str">
        <f t="shared" si="3"/>
        <v>%</v>
      </c>
      <c r="E76" s="45">
        <f t="shared" si="3"/>
        <v>97.7</v>
      </c>
      <c r="F76" s="45">
        <f t="shared" si="3"/>
        <v>98</v>
      </c>
      <c r="G76" s="45">
        <f t="shared" si="3"/>
        <v>98</v>
      </c>
    </row>
    <row r="77" spans="1:7" ht="61.5" customHeight="1" x14ac:dyDescent="0.25">
      <c r="A77" s="4">
        <v>2</v>
      </c>
      <c r="B77" s="104"/>
      <c r="C77" s="20" t="str">
        <f t="shared" si="3"/>
        <v xml:space="preserve">Доля обучающихся и посещающих муниципальные образовательные учреждения Кондопожского муниципального района, реализующие образовательные программы начального общего, основного общего, среднего общего образования с ограниченными возможностями здоровья (дети-инвалиды и дети-инвалиды с ОВЗ)  к общей численности детей с ограниченными возможностями здоровья в возрасте 7-18 лет (дети-инвалиды и дети- инвалиды с ОВЗ). </v>
      </c>
      <c r="D77" s="20" t="str">
        <f t="shared" si="3"/>
        <v>%</v>
      </c>
      <c r="E77" s="45">
        <f t="shared" si="3"/>
        <v>27</v>
      </c>
      <c r="F77" s="45">
        <f t="shared" si="3"/>
        <v>26.2</v>
      </c>
      <c r="G77" s="45">
        <f t="shared" si="3"/>
        <v>26.2</v>
      </c>
    </row>
    <row r="78" spans="1:7" ht="39" customHeight="1" x14ac:dyDescent="0.25">
      <c r="A78" s="4">
        <v>3</v>
      </c>
      <c r="B78" s="104"/>
      <c r="C78" s="20" t="str">
        <f t="shared" si="3"/>
        <v xml:space="preserve">Отношение заработной платы педагогических работников муниципальных общеобразовательных организаций в Кондопожском муниципальном районе к средней заработной плате по экономике в Республике Карелия. </v>
      </c>
      <c r="D78" s="20" t="str">
        <f t="shared" si="3"/>
        <v>%</v>
      </c>
      <c r="E78" s="49">
        <f t="shared" si="3"/>
        <v>85.8</v>
      </c>
      <c r="F78" s="49">
        <f t="shared" si="3"/>
        <v>80.8</v>
      </c>
      <c r="G78" s="49">
        <f t="shared" si="3"/>
        <v>76.099999999999994</v>
      </c>
    </row>
    <row r="79" spans="1:7" ht="35.25" customHeight="1" x14ac:dyDescent="0.25">
      <c r="A79" s="4">
        <v>4</v>
      </c>
      <c r="B79" s="104"/>
      <c r="C79" s="20" t="str">
        <f t="shared" si="3"/>
        <v>Доля детей-инвалидов со сложной структурой нарушения, не обслуживающих себя самостоятельно, обучающихся по основным общеобразовательным программам начального общего, основного общего, среднего общего образования в муниципальных общеобразовательных организациях</v>
      </c>
      <c r="D79" s="20" t="str">
        <f t="shared" si="3"/>
        <v>%</v>
      </c>
      <c r="E79" s="49">
        <f t="shared" si="3"/>
        <v>50</v>
      </c>
      <c r="F79" s="49">
        <f t="shared" si="3"/>
        <v>50</v>
      </c>
      <c r="G79" s="49">
        <f t="shared" si="3"/>
        <v>50</v>
      </c>
    </row>
    <row r="80" spans="1:7" ht="49.5" customHeight="1" x14ac:dyDescent="0.25">
      <c r="A80" s="4">
        <v>5</v>
      </c>
      <c r="B80" s="104"/>
      <c r="C80" s="20" t="str">
        <f t="shared" si="3"/>
        <v xml:space="preserve">Доля обучающихся, проживающих в населенных пунктах, на территории которых отсутствуют общеобразовательные организации соответствующего уровня обучения, обеспеченных транспортом для проезда к месту обучения и обратно, в общей численности обучающихся, нуждающихся в подвозе. </v>
      </c>
      <c r="D80" s="20" t="str">
        <f t="shared" si="3"/>
        <v>%</v>
      </c>
      <c r="E80" s="45">
        <f t="shared" si="3"/>
        <v>100</v>
      </c>
      <c r="F80" s="45">
        <f t="shared" si="3"/>
        <v>100</v>
      </c>
      <c r="G80" s="45">
        <f t="shared" si="3"/>
        <v>100</v>
      </c>
    </row>
    <row r="81" spans="1:7" ht="54.75" customHeight="1" x14ac:dyDescent="0.25">
      <c r="A81" s="4">
        <v>6</v>
      </c>
      <c r="B81" s="104"/>
      <c r="C81" s="20" t="str">
        <f t="shared" si="3"/>
        <v>Доля обучающихся, получающих начальное общее образование в общеобразовательных организациях Кондопожского муниципального района, получающих бесплатное горячее питание, к общему количеству обучающихся, получающих начальное общее образование в муниципальных общеобразовательных организациях Кондопожского муниципального района</v>
      </c>
      <c r="D81" s="20" t="str">
        <f t="shared" si="3"/>
        <v>%</v>
      </c>
      <c r="E81" s="45">
        <f t="shared" si="3"/>
        <v>100</v>
      </c>
      <c r="F81" s="45">
        <f t="shared" si="3"/>
        <v>100</v>
      </c>
      <c r="G81" s="45">
        <f t="shared" si="3"/>
        <v>100</v>
      </c>
    </row>
    <row r="82" spans="1:7" ht="51.75" customHeight="1" x14ac:dyDescent="0.25">
      <c r="A82" s="4">
        <v>7</v>
      </c>
      <c r="B82" s="104"/>
      <c r="C82" s="20" t="str">
        <f t="shared" ref="C82:G87" si="4">C22</f>
        <v>Доля обучающихся по программам общего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 к общей численности обучающихся и посещающих муниципальные общеобразовательные учреждения Кондопожского муниципального района</v>
      </c>
      <c r="D82" s="20" t="str">
        <f t="shared" si="4"/>
        <v>%</v>
      </c>
      <c r="E82" s="49">
        <f t="shared" si="4"/>
        <v>14</v>
      </c>
      <c r="F82" s="49">
        <f t="shared" si="4"/>
        <v>20</v>
      </c>
      <c r="G82" s="49">
        <f t="shared" si="4"/>
        <v>20</v>
      </c>
    </row>
    <row r="83" spans="1:7" ht="39.75" customHeight="1" x14ac:dyDescent="0.25">
      <c r="A83" s="4">
        <v>8</v>
      </c>
      <c r="B83" s="104"/>
      <c r="C83" s="21" t="str">
        <f t="shared" si="4"/>
        <v xml:space="preserve">Доля обучающихся общеобразовательных учреждений Кондопожского муниципального района,  проживающих при интернатах к общей численности, обучающихся в общеобразовательных организациях Кондопожского муниципального района </v>
      </c>
      <c r="D83" s="21" t="str">
        <f t="shared" si="4"/>
        <v>%</v>
      </c>
      <c r="E83" s="46">
        <f t="shared" si="4"/>
        <v>0.18</v>
      </c>
      <c r="F83" s="46">
        <f t="shared" si="4"/>
        <v>0.18</v>
      </c>
      <c r="G83" s="46">
        <f t="shared" si="4"/>
        <v>0.19</v>
      </c>
    </row>
    <row r="84" spans="1:7" ht="54" customHeight="1" x14ac:dyDescent="0.25">
      <c r="A84" s="4">
        <v>9</v>
      </c>
      <c r="B84" s="104"/>
      <c r="C84" s="21" t="str">
        <f t="shared" si="4"/>
        <v xml:space="preserve">Доля муниципальных общеобразовательных организаций, в которых проведены мероприятия по обеспечению деятельности советников директора по воспитанию и взаимодействию с детскими общественными объединениями в общем количестве общеобразовательных организаций Кондопожского муниципального района </v>
      </c>
      <c r="D84" s="21" t="str">
        <f t="shared" si="4"/>
        <v>%</v>
      </c>
      <c r="E84" s="46">
        <f t="shared" si="4"/>
        <v>60</v>
      </c>
      <c r="F84" s="46">
        <f t="shared" si="4"/>
        <v>60</v>
      </c>
      <c r="G84" s="46">
        <f t="shared" si="4"/>
        <v>60</v>
      </c>
    </row>
    <row r="85" spans="1:7" ht="39.75" customHeight="1" x14ac:dyDescent="0.25">
      <c r="A85" s="4">
        <v>10</v>
      </c>
      <c r="B85" s="104"/>
      <c r="C85" s="21" t="str">
        <f t="shared" si="4"/>
        <v>Доля объектов, в которых обновлена материально-техническая база для занятий детей физической культурой и спортом в общем коли-честве образовательных организаций Кондопожского муници-пального района</v>
      </c>
      <c r="D85" s="21" t="str">
        <f t="shared" si="4"/>
        <v>%</v>
      </c>
      <c r="E85" s="61">
        <f t="shared" si="4"/>
        <v>10</v>
      </c>
      <c r="F85" s="46">
        <f t="shared" si="4"/>
        <v>0</v>
      </c>
      <c r="G85" s="46">
        <f t="shared" si="4"/>
        <v>0</v>
      </c>
    </row>
    <row r="86" spans="1:7" ht="34.5" customHeight="1" x14ac:dyDescent="0.25">
      <c r="A86" s="4">
        <v>11</v>
      </c>
      <c r="B86" s="104"/>
      <c r="C86" s="21" t="str">
        <f t="shared" si="4"/>
        <v>Доля обучающихся, охваченных основными и дополнительными общеобразовательными программами цифрового, естественнонаучного и гуманитарного профилей к общей численности, обучающихся в общеобразовательных организациях Кондопожского муниципального района</v>
      </c>
      <c r="D86" s="21" t="str">
        <f t="shared" si="4"/>
        <v>%</v>
      </c>
      <c r="E86" s="46">
        <f t="shared" si="4"/>
        <v>8.9</v>
      </c>
      <c r="F86" s="46">
        <f t="shared" si="4"/>
        <v>9.1</v>
      </c>
      <c r="G86" s="46">
        <f t="shared" si="4"/>
        <v>9.3000000000000007</v>
      </c>
    </row>
    <row r="87" spans="1:7" ht="34.5" customHeight="1" x14ac:dyDescent="0.25">
      <c r="A87" s="4">
        <v>12</v>
      </c>
      <c r="B87" s="104"/>
      <c r="C87" s="21" t="str">
        <f t="shared" si="4"/>
        <v>Доля педагогических работников образовательных организаций, получивших ежемесячное денежное вознаграждение за классное руководство</v>
      </c>
      <c r="D87" s="21" t="str">
        <f t="shared" si="4"/>
        <v>%</v>
      </c>
      <c r="E87" s="46">
        <f t="shared" si="4"/>
        <v>100</v>
      </c>
      <c r="F87" s="46">
        <f t="shared" si="4"/>
        <v>100</v>
      </c>
      <c r="G87" s="46">
        <f t="shared" si="4"/>
        <v>100</v>
      </c>
    </row>
    <row r="88" spans="1:7" ht="49.5" customHeight="1" x14ac:dyDescent="0.25">
      <c r="A88" s="4">
        <v>13</v>
      </c>
      <c r="B88" s="114"/>
      <c r="C88" s="21" t="str">
        <f>C21</f>
        <v>Доля детей с ограниченными возможностями здоровья в возрасте от 7 до 18 лет, обучающихся по дополнительным общеобразовательным программам, в том числе с использованием дистанционных технологий к общей численности детей с ограниченными возможностями здоровья, обучающихся и посещающих муниципальные образовательные учреждения Кондопожского муниципального района</v>
      </c>
      <c r="D88" s="21" t="str">
        <f>D21</f>
        <v>%</v>
      </c>
      <c r="E88" s="46">
        <f>E21</f>
        <v>49.5</v>
      </c>
      <c r="F88" s="46">
        <f>F21</f>
        <v>50.9</v>
      </c>
      <c r="G88" s="46">
        <f>G21</f>
        <v>50.9</v>
      </c>
    </row>
    <row r="89" spans="1:7" ht="29.25" customHeight="1" x14ac:dyDescent="0.25">
      <c r="A89" s="4">
        <v>1</v>
      </c>
      <c r="B89" s="111" t="s">
        <v>126</v>
      </c>
      <c r="C89" s="50" t="str">
        <f t="shared" ref="C89:G94" si="5">C40</f>
        <v xml:space="preserve">Численность обучающихся, охваченных образовательными  услугами к общей численности детей в возрасте 7-18 лет. </v>
      </c>
      <c r="D89" s="50" t="str">
        <f t="shared" si="5"/>
        <v>Чел.</v>
      </c>
      <c r="E89" s="56">
        <f t="shared" si="5"/>
        <v>3920</v>
      </c>
      <c r="F89" s="56">
        <f t="shared" si="5"/>
        <v>3842</v>
      </c>
      <c r="G89" s="56">
        <f t="shared" si="5"/>
        <v>3750</v>
      </c>
    </row>
    <row r="90" spans="1:7" ht="48.75" customHeight="1" x14ac:dyDescent="0.25">
      <c r="A90" s="4">
        <v>2</v>
      </c>
      <c r="B90" s="112"/>
      <c r="C90" s="23" t="str">
        <f t="shared" si="5"/>
        <v>Численность обучающихся и посещающих муниципальные образовательные учреждения Кондопожского муниципального района, реализующие образовательные программы начального общего, основного общего, среднего общего образования с ограниченными возможностями здоровья (дети-инвалиды и дети-инвалиды с ОВЗ).</v>
      </c>
      <c r="D90" s="23" t="str">
        <f t="shared" si="5"/>
        <v>Чел.</v>
      </c>
      <c r="E90" s="47">
        <f t="shared" si="5"/>
        <v>109</v>
      </c>
      <c r="F90" s="47">
        <f t="shared" si="5"/>
        <v>106</v>
      </c>
      <c r="G90" s="47">
        <f t="shared" si="5"/>
        <v>106</v>
      </c>
    </row>
    <row r="91" spans="1:7" ht="32.25" customHeight="1" x14ac:dyDescent="0.25">
      <c r="A91" s="4">
        <v>3</v>
      </c>
      <c r="B91" s="112"/>
      <c r="C91" s="23" t="str">
        <f t="shared" si="5"/>
        <v>Средняя заработной платы педагогических работников муниципальных общеобразовательных организаций в Кондопожском муниципальном районе</v>
      </c>
      <c r="D91" s="23" t="str">
        <f t="shared" si="5"/>
        <v>руб.</v>
      </c>
      <c r="E91" s="47">
        <f t="shared" si="5"/>
        <v>46850</v>
      </c>
      <c r="F91" s="47">
        <f t="shared" si="5"/>
        <v>46850</v>
      </c>
      <c r="G91" s="47">
        <f t="shared" si="5"/>
        <v>46850</v>
      </c>
    </row>
    <row r="92" spans="1:7" ht="35.25" customHeight="1" x14ac:dyDescent="0.25">
      <c r="A92" s="4">
        <v>4</v>
      </c>
      <c r="B92" s="112"/>
      <c r="C92" s="23" t="str">
        <f t="shared" si="5"/>
        <v>Численность детей-инвалидов со сложной структурой нарушения, не обслуживающих себя самостоятельно, обучающихся по основным общеобразовательным программам начального общего, основного общего, среднего общего образования в муниципальных общеобразовательных организациях</v>
      </c>
      <c r="D92" s="23" t="str">
        <f t="shared" si="5"/>
        <v>Чел.</v>
      </c>
      <c r="E92" s="47">
        <f t="shared" si="5"/>
        <v>4</v>
      </c>
      <c r="F92" s="47">
        <f t="shared" si="5"/>
        <v>4</v>
      </c>
      <c r="G92" s="47" t="str">
        <f t="shared" si="5"/>
        <v>4</v>
      </c>
    </row>
    <row r="93" spans="1:7" ht="37.5" customHeight="1" x14ac:dyDescent="0.25">
      <c r="A93" s="4">
        <v>5</v>
      </c>
      <c r="B93" s="112"/>
      <c r="C93" s="23" t="str">
        <f t="shared" si="5"/>
        <v>Общее расстояние, на которое осуществляется подвоз обучающихся, проживающих в населенных пунктах, на территории которых отсутствуют общеобразовательные организации соответствующего уровня обучения, к месту обучения и обратно</v>
      </c>
      <c r="D93" s="23" t="str">
        <f t="shared" si="5"/>
        <v>км.</v>
      </c>
      <c r="E93" s="47">
        <f t="shared" si="5"/>
        <v>188034</v>
      </c>
      <c r="F93" s="47">
        <f t="shared" si="5"/>
        <v>188034</v>
      </c>
      <c r="G93" s="47">
        <f t="shared" si="5"/>
        <v>188034</v>
      </c>
    </row>
    <row r="94" spans="1:7" ht="37.5" customHeight="1" x14ac:dyDescent="0.25">
      <c r="A94" s="4">
        <v>6</v>
      </c>
      <c r="B94" s="112"/>
      <c r="C94" s="23" t="str">
        <f t="shared" si="5"/>
        <v>Численность обучающихся, получающих начальное общее образование в общеобразовательных организациях Кондопожского муниципального района, получающих бесплатное горячее питание</v>
      </c>
      <c r="D94" s="23" t="str">
        <f t="shared" si="5"/>
        <v>чел.</v>
      </c>
      <c r="E94" s="47">
        <f t="shared" si="5"/>
        <v>1535</v>
      </c>
      <c r="F94" s="47">
        <f t="shared" si="5"/>
        <v>1472</v>
      </c>
      <c r="G94" s="47" t="str">
        <f t="shared" si="5"/>
        <v>1458</v>
      </c>
    </row>
    <row r="95" spans="1:7" ht="40.5" customHeight="1" x14ac:dyDescent="0.25">
      <c r="A95" s="4">
        <v>7</v>
      </c>
      <c r="B95" s="112"/>
      <c r="C95" s="23" t="str">
        <f t="shared" ref="C95:G96" si="6">C47</f>
        <v>Количество обучающихся по программам общего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</v>
      </c>
      <c r="D95" s="23" t="str">
        <f t="shared" si="6"/>
        <v>чел.</v>
      </c>
      <c r="E95" s="47">
        <f t="shared" si="6"/>
        <v>553</v>
      </c>
      <c r="F95" s="47">
        <f t="shared" si="6"/>
        <v>784</v>
      </c>
      <c r="G95" s="47">
        <f t="shared" si="6"/>
        <v>784</v>
      </c>
    </row>
    <row r="96" spans="1:7" ht="21.75" customHeight="1" x14ac:dyDescent="0.25">
      <c r="A96" s="4">
        <v>8</v>
      </c>
      <c r="B96" s="112"/>
      <c r="C96" s="23" t="str">
        <f t="shared" si="6"/>
        <v xml:space="preserve">Численность  обучающихся общеобразовательных учреждений Кондопожского муниципального района,  проживающих при интернатах </v>
      </c>
      <c r="D96" s="23" t="str">
        <f t="shared" si="6"/>
        <v>чел.</v>
      </c>
      <c r="E96" s="47">
        <f t="shared" si="6"/>
        <v>7</v>
      </c>
      <c r="F96" s="47">
        <f t="shared" si="6"/>
        <v>7</v>
      </c>
      <c r="G96" s="47">
        <f t="shared" si="6"/>
        <v>7</v>
      </c>
    </row>
    <row r="97" spans="1:7" ht="36" customHeight="1" x14ac:dyDescent="0.25">
      <c r="A97" s="4">
        <v>9</v>
      </c>
      <c r="B97" s="112"/>
      <c r="C97" s="24" t="str">
        <f t="shared" ref="C97:F98" si="7">C49</f>
        <v>Количество муниципальных общеобразовательных организаций, в которых проведены мероприятия по обеспечению деятельности советников директора по воспитанию и взаимодействию с детскими общественными объединениями</v>
      </c>
      <c r="D97" s="24" t="str">
        <f t="shared" si="7"/>
        <v xml:space="preserve">Ед. </v>
      </c>
      <c r="E97" s="48">
        <f t="shared" si="7"/>
        <v>6</v>
      </c>
      <c r="F97" s="48">
        <f t="shared" si="7"/>
        <v>6</v>
      </c>
      <c r="G97" s="47">
        <f t="shared" ref="G97:G98" si="8">G49</f>
        <v>6</v>
      </c>
    </row>
    <row r="98" spans="1:7" ht="36" customHeight="1" x14ac:dyDescent="0.25">
      <c r="A98" s="4">
        <v>10</v>
      </c>
      <c r="B98" s="112"/>
      <c r="C98" s="24" t="str">
        <f t="shared" si="7"/>
        <v>Количество ставок советников директора по воспитанию и взаи-модействию с детскими общественными объединениями в муни-ципальных общеобразовательных организациях Кондопожского муниципального района</v>
      </c>
      <c r="D98" s="24" t="str">
        <f t="shared" si="7"/>
        <v xml:space="preserve">Ед. </v>
      </c>
      <c r="E98" s="48">
        <f t="shared" si="7"/>
        <v>3.25</v>
      </c>
      <c r="F98" s="48">
        <f t="shared" si="7"/>
        <v>3.25</v>
      </c>
      <c r="G98" s="47">
        <f t="shared" si="8"/>
        <v>3.25</v>
      </c>
    </row>
    <row r="99" spans="1:7" ht="36" customHeight="1" x14ac:dyDescent="0.25">
      <c r="A99" s="4">
        <v>11</v>
      </c>
      <c r="B99" s="112"/>
      <c r="C99" s="24" t="str">
        <f t="shared" ref="C99:F99" si="9">C51</f>
        <v>Количество общеобразовательных организаций, в которых обновлена материально-техническая база для занятий детей физической культурой и спортом</v>
      </c>
      <c r="D99" s="24" t="str">
        <f t="shared" si="9"/>
        <v xml:space="preserve">Ед. </v>
      </c>
      <c r="E99" s="48">
        <f t="shared" si="9"/>
        <v>1</v>
      </c>
      <c r="F99" s="48">
        <f t="shared" si="9"/>
        <v>0</v>
      </c>
      <c r="G99" s="48">
        <f>G51</f>
        <v>0</v>
      </c>
    </row>
    <row r="100" spans="1:7" ht="36" customHeight="1" x14ac:dyDescent="0.25">
      <c r="A100" s="4">
        <v>12</v>
      </c>
      <c r="B100" s="112"/>
      <c r="C100" s="24" t="str">
        <f>C53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</v>
      </c>
      <c r="D100" s="24" t="str">
        <f>D53</f>
        <v>чел.</v>
      </c>
      <c r="E100" s="48">
        <f>E53</f>
        <v>348</v>
      </c>
      <c r="F100" s="48">
        <f>F53</f>
        <v>348</v>
      </c>
      <c r="G100" s="48">
        <f>G53</f>
        <v>348</v>
      </c>
    </row>
    <row r="101" spans="1:7" ht="36" customHeight="1" x14ac:dyDescent="0.25">
      <c r="A101" s="4">
        <v>13</v>
      </c>
      <c r="B101" s="112"/>
      <c r="C101" s="24" t="str">
        <f>C52</f>
        <v>Численность педагогических работников образовательных организаций, получивших ежемесячное денежное вознаграждение за классное руководство</v>
      </c>
      <c r="D101" s="24" t="str">
        <f t="shared" ref="D101:G101" si="10">D52</f>
        <v>чел.</v>
      </c>
      <c r="E101" s="48">
        <f t="shared" si="10"/>
        <v>191</v>
      </c>
      <c r="F101" s="48">
        <f t="shared" si="10"/>
        <v>183</v>
      </c>
      <c r="G101" s="48">
        <f t="shared" si="10"/>
        <v>179</v>
      </c>
    </row>
    <row r="102" spans="1:7" ht="36" customHeight="1" x14ac:dyDescent="0.25">
      <c r="A102" s="4">
        <v>14</v>
      </c>
      <c r="B102" s="113"/>
      <c r="C102" s="24" t="str">
        <f>C46</f>
        <v>Численность детей с ограниченными возможностями здоровья в возрасте от 7 до 18 лет, обучающихся по дополнительным общеобразовательным программам, в том числе с использованием дистанционных технологий</v>
      </c>
      <c r="D102" s="24" t="str">
        <f t="shared" ref="D102:G102" si="11">D46</f>
        <v>чел.</v>
      </c>
      <c r="E102" s="48">
        <f t="shared" si="11"/>
        <v>54</v>
      </c>
      <c r="F102" s="48">
        <f t="shared" si="11"/>
        <v>54</v>
      </c>
      <c r="G102" s="48">
        <f t="shared" si="11"/>
        <v>54</v>
      </c>
    </row>
    <row r="103" spans="1:7" ht="24" customHeight="1" x14ac:dyDescent="0.25">
      <c r="A103" s="108" t="s">
        <v>319</v>
      </c>
      <c r="B103" s="109"/>
      <c r="C103" s="109"/>
      <c r="D103" s="109"/>
      <c r="E103" s="109"/>
      <c r="F103" s="109"/>
      <c r="G103" s="110"/>
    </row>
    <row r="104" spans="1:7" ht="38.25" customHeight="1" x14ac:dyDescent="0.25">
      <c r="A104" s="4">
        <v>1</v>
      </c>
      <c r="B104" s="103" t="s">
        <v>120</v>
      </c>
      <c r="C104" s="20" t="str">
        <f>C29</f>
        <v xml:space="preserve">Отношение средней заработной платы педагогических работников муниципальных организаций дополнительного образования Кондопожского муниципального района к средней заработной плате учителей в Республике Карелия. </v>
      </c>
      <c r="D104" s="20" t="str">
        <f>D29</f>
        <v>%</v>
      </c>
      <c r="E104" s="45">
        <f>E29</f>
        <v>100</v>
      </c>
      <c r="F104" s="45">
        <f>F29</f>
        <v>100</v>
      </c>
      <c r="G104" s="45">
        <f>G29</f>
        <v>100</v>
      </c>
    </row>
    <row r="105" spans="1:7" ht="33.75" customHeight="1" x14ac:dyDescent="0.25">
      <c r="A105" s="4">
        <v>2</v>
      </c>
      <c r="B105" s="104"/>
      <c r="C105" s="20" t="str">
        <f>C28</f>
        <v>Доля детей в возрасте от 5 до 18 лет, обучающихся по дополнительным образовательным программам к общей численности детей в возрасте 5-18 лет проживающих в Кондопожском муниципальном районе</v>
      </c>
      <c r="D105" s="20" t="str">
        <f>D28</f>
        <v>%</v>
      </c>
      <c r="E105" s="45">
        <f>E28</f>
        <v>41</v>
      </c>
      <c r="F105" s="45">
        <f>F28</f>
        <v>42</v>
      </c>
      <c r="G105" s="45">
        <f>G28</f>
        <v>43</v>
      </c>
    </row>
    <row r="106" spans="1:7" ht="36" customHeight="1" x14ac:dyDescent="0.25">
      <c r="A106" s="4">
        <v>3</v>
      </c>
      <c r="B106" s="104"/>
      <c r="C106" s="20" t="str">
        <f t="shared" ref="C106:G108" si="12">C30</f>
        <v xml:space="preserve">Доля детей в возрасте от 5 до 18 лет, охваченных дополнительными общеразвивающими программами  естественно научной направленности к общей численности, обучающихся по дополнительным образовательным программам </v>
      </c>
      <c r="D106" s="20" t="str">
        <f t="shared" si="12"/>
        <v>%</v>
      </c>
      <c r="E106" s="45">
        <f t="shared" si="12"/>
        <v>19.399999999999999</v>
      </c>
      <c r="F106" s="45">
        <f t="shared" si="12"/>
        <v>19.399999999999999</v>
      </c>
      <c r="G106" s="45">
        <f t="shared" si="12"/>
        <v>19.399999999999999</v>
      </c>
    </row>
    <row r="107" spans="1:7" ht="33.75" customHeight="1" x14ac:dyDescent="0.25">
      <c r="A107" s="4">
        <v>4</v>
      </c>
      <c r="B107" s="104"/>
      <c r="C107" s="20" t="str">
        <f t="shared" si="12"/>
        <v>Доля детей, охваченных  системой персонифицированного финансирования дополнительного образования детей к общей численности детей в возрасте от 5 до 18 лет, проживающих на территории Кондопожского муниципального района</v>
      </c>
      <c r="D107" s="20" t="str">
        <f t="shared" si="12"/>
        <v>%</v>
      </c>
      <c r="E107" s="49">
        <f t="shared" si="12"/>
        <v>21.8</v>
      </c>
      <c r="F107" s="49">
        <f t="shared" si="12"/>
        <v>22.3</v>
      </c>
      <c r="G107" s="49">
        <f t="shared" si="12"/>
        <v>22.8</v>
      </c>
    </row>
    <row r="108" spans="1:7" ht="34.5" customHeight="1" x14ac:dyDescent="0.25">
      <c r="A108" s="4">
        <v>5</v>
      </c>
      <c r="B108" s="104"/>
      <c r="C108" s="20" t="str">
        <f t="shared" si="12"/>
        <v xml:space="preserve">Доля молодежи, задействованной в мероприятиях по вовлечению в творческую деятельность, от общего числа молодежи в возрасте от 14 до 18 лет Кондопожского муниципального района. </v>
      </c>
      <c r="D108" s="20" t="str">
        <f t="shared" si="12"/>
        <v>%</v>
      </c>
      <c r="E108" s="49">
        <f t="shared" si="12"/>
        <v>19</v>
      </c>
      <c r="F108" s="49">
        <f t="shared" si="12"/>
        <v>19.5</v>
      </c>
      <c r="G108" s="49">
        <f t="shared" si="12"/>
        <v>20</v>
      </c>
    </row>
    <row r="109" spans="1:7" ht="35.25" customHeight="1" x14ac:dyDescent="0.25">
      <c r="A109" s="4">
        <v>1</v>
      </c>
      <c r="B109" s="103" t="s">
        <v>322</v>
      </c>
      <c r="C109" s="50" t="str">
        <f>C54</f>
        <v>Средняя заработной платы педагогических работников муниципальных организаций дополнительного образования Кондопожского муниципального района</v>
      </c>
      <c r="D109" s="50" t="str">
        <f>D54</f>
        <v>руб.</v>
      </c>
      <c r="E109" s="56">
        <f>E54</f>
        <v>50361</v>
      </c>
      <c r="F109" s="56">
        <f>F54</f>
        <v>50361</v>
      </c>
      <c r="G109" s="56">
        <f>G54</f>
        <v>50361</v>
      </c>
    </row>
    <row r="110" spans="1:7" ht="21.75" customHeight="1" x14ac:dyDescent="0.25">
      <c r="A110" s="4">
        <v>2</v>
      </c>
      <c r="B110" s="104"/>
      <c r="C110" s="23" t="str">
        <f t="shared" ref="C110:G112" si="13">C55</f>
        <v xml:space="preserve">Численность детей в возрасте от 5 до 18 лет, обучающихся по дополнительным образовательным программам </v>
      </c>
      <c r="D110" s="23" t="str">
        <f t="shared" si="13"/>
        <v>чел.</v>
      </c>
      <c r="E110" s="47">
        <f t="shared" si="13"/>
        <v>1853</v>
      </c>
      <c r="F110" s="47">
        <f t="shared" si="13"/>
        <v>1853</v>
      </c>
      <c r="G110" s="47">
        <f t="shared" si="13"/>
        <v>1853</v>
      </c>
    </row>
    <row r="111" spans="1:7" ht="37.5" customHeight="1" x14ac:dyDescent="0.25">
      <c r="A111" s="4">
        <v>3</v>
      </c>
      <c r="B111" s="104"/>
      <c r="C111" s="23" t="str">
        <f t="shared" si="13"/>
        <v>Численность  детей в возрасте от 5 до 18 лет, охваченных дополнительными общеразвивающими программами  естественно научной направленности</v>
      </c>
      <c r="D111" s="23" t="str">
        <f t="shared" si="13"/>
        <v>чел.</v>
      </c>
      <c r="E111" s="47">
        <f t="shared" si="13"/>
        <v>360</v>
      </c>
      <c r="F111" s="47">
        <f t="shared" si="13"/>
        <v>360</v>
      </c>
      <c r="G111" s="47">
        <f t="shared" si="13"/>
        <v>360</v>
      </c>
    </row>
    <row r="112" spans="1:7" ht="23.25" customHeight="1" x14ac:dyDescent="0.25">
      <c r="A112" s="4">
        <v>4</v>
      </c>
      <c r="B112" s="105"/>
      <c r="C112" s="23" t="str">
        <f t="shared" si="13"/>
        <v>Численность детей, охваченных  системой персонифицированного финансирования дополнительного образования детей</v>
      </c>
      <c r="D112" s="23" t="str">
        <f t="shared" si="13"/>
        <v>чел.</v>
      </c>
      <c r="E112" s="47">
        <f t="shared" si="13"/>
        <v>984</v>
      </c>
      <c r="F112" s="47">
        <f t="shared" si="13"/>
        <v>984</v>
      </c>
      <c r="G112" s="47">
        <f t="shared" si="13"/>
        <v>984</v>
      </c>
    </row>
    <row r="113" spans="1:7" ht="36" customHeight="1" x14ac:dyDescent="0.25">
      <c r="A113" s="4">
        <v>5</v>
      </c>
      <c r="B113" s="106"/>
      <c r="C113" s="23" t="str">
        <f>C58</f>
        <v xml:space="preserve">Численность молодежи, задействованной в мероприятиях по вовлечению в творческую деятельность от общего числа молодежи в возрасте от 14 до 18 лет. </v>
      </c>
      <c r="D113" s="23" t="str">
        <f>D58</f>
        <v>чел.</v>
      </c>
      <c r="E113" s="47">
        <f>E58</f>
        <v>318</v>
      </c>
      <c r="F113" s="47">
        <f>F58</f>
        <v>318</v>
      </c>
      <c r="G113" s="47">
        <f>G58</f>
        <v>318</v>
      </c>
    </row>
    <row r="114" spans="1:7" x14ac:dyDescent="0.25">
      <c r="A114" s="5"/>
      <c r="B114" s="1"/>
      <c r="C114" s="22"/>
      <c r="D114" s="10"/>
      <c r="E114" s="1"/>
      <c r="F114" s="1"/>
      <c r="G114" s="8"/>
    </row>
    <row r="115" spans="1:7" x14ac:dyDescent="0.25">
      <c r="A115" s="6"/>
    </row>
    <row r="116" spans="1:7" x14ac:dyDescent="0.25">
      <c r="A116" s="6"/>
    </row>
  </sheetData>
  <mergeCells count="18">
    <mergeCell ref="E1:G1"/>
    <mergeCell ref="B2:G2"/>
    <mergeCell ref="A60:D60"/>
    <mergeCell ref="B68:B74"/>
    <mergeCell ref="B8:B32"/>
    <mergeCell ref="B33:B59"/>
    <mergeCell ref="A4:A5"/>
    <mergeCell ref="B4:B5"/>
    <mergeCell ref="C4:C5"/>
    <mergeCell ref="D4:D5"/>
    <mergeCell ref="A7:G7"/>
    <mergeCell ref="B109:B113"/>
    <mergeCell ref="B61:B67"/>
    <mergeCell ref="A75:G75"/>
    <mergeCell ref="A103:G103"/>
    <mergeCell ref="B89:B102"/>
    <mergeCell ref="B76:B88"/>
    <mergeCell ref="B104:B108"/>
  </mergeCells>
  <phoneticPr fontId="23" type="noConversion"/>
  <pageMargins left="0.52" right="0.48" top="0.46" bottom="0.44" header="0.31496062992125984" footer="0.31496062992125984"/>
  <pageSetup paperSize="9" scale="47" orientation="portrait" r:id="rId1"/>
  <rowBreaks count="1" manualBreakCount="1"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view="pageBreakPreview" topLeftCell="A136" zoomScaleSheetLayoutView="100" workbookViewId="0">
      <selection activeCell="A146" sqref="A146:XFD146"/>
    </sheetView>
  </sheetViews>
  <sheetFormatPr defaultRowHeight="15" x14ac:dyDescent="0.25"/>
  <cols>
    <col min="1" max="1" width="6.140625" style="12" customWidth="1"/>
    <col min="2" max="2" width="51" style="12" customWidth="1"/>
    <col min="3" max="3" width="12.140625" style="12" customWidth="1"/>
    <col min="4" max="5" width="11.140625" style="25" customWidth="1"/>
    <col min="6" max="10" width="9.140625" style="12"/>
    <col min="11" max="11" width="18.5703125" style="12" customWidth="1"/>
    <col min="12" max="12" width="29" style="12" customWidth="1"/>
  </cols>
  <sheetData>
    <row r="1" spans="1:13" ht="18.75" customHeight="1" x14ac:dyDescent="0.25">
      <c r="A1" s="11"/>
      <c r="K1" s="197" t="s">
        <v>317</v>
      </c>
      <c r="L1" s="197"/>
    </row>
    <row r="2" spans="1:13" ht="16.5" customHeight="1" x14ac:dyDescent="0.25">
      <c r="A2" s="13"/>
    </row>
    <row r="3" spans="1:13" ht="25.5" customHeight="1" x14ac:dyDescent="0.25">
      <c r="A3" s="13"/>
      <c r="B3" s="117" t="s">
        <v>312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3" x14ac:dyDescent="0.25">
      <c r="A4" s="14"/>
    </row>
    <row r="5" spans="1:13" ht="17.25" customHeight="1" x14ac:dyDescent="0.25">
      <c r="A5" s="199" t="s">
        <v>45</v>
      </c>
      <c r="B5" s="200" t="s">
        <v>46</v>
      </c>
      <c r="C5" s="202" t="s">
        <v>47</v>
      </c>
      <c r="D5" s="199" t="s">
        <v>48</v>
      </c>
      <c r="E5" s="199"/>
      <c r="F5" s="199" t="s">
        <v>316</v>
      </c>
      <c r="G5" s="199"/>
      <c r="H5" s="199"/>
      <c r="I5" s="199"/>
      <c r="J5" s="199"/>
      <c r="K5" s="199"/>
      <c r="L5" s="199"/>
      <c r="M5" s="1"/>
    </row>
    <row r="6" spans="1:13" ht="27" customHeight="1" x14ac:dyDescent="0.25">
      <c r="A6" s="199"/>
      <c r="B6" s="201"/>
      <c r="C6" s="203"/>
      <c r="D6" s="87" t="s">
        <v>49</v>
      </c>
      <c r="E6" s="88" t="s">
        <v>50</v>
      </c>
      <c r="F6" s="199"/>
      <c r="G6" s="199"/>
      <c r="H6" s="199"/>
      <c r="I6" s="199"/>
      <c r="J6" s="199"/>
      <c r="K6" s="199"/>
      <c r="L6" s="199"/>
      <c r="M6" s="1"/>
    </row>
    <row r="7" spans="1:13" x14ac:dyDescent="0.25">
      <c r="A7" s="91">
        <v>1</v>
      </c>
      <c r="B7" s="91">
        <v>2</v>
      </c>
      <c r="C7" s="91">
        <v>3</v>
      </c>
      <c r="D7" s="91">
        <v>4</v>
      </c>
      <c r="E7" s="92">
        <v>5</v>
      </c>
      <c r="F7" s="193">
        <v>6</v>
      </c>
      <c r="G7" s="193"/>
      <c r="H7" s="193"/>
      <c r="I7" s="193"/>
      <c r="J7" s="193"/>
      <c r="K7" s="193"/>
      <c r="L7" s="193"/>
      <c r="M7" s="1"/>
    </row>
    <row r="8" spans="1:13" x14ac:dyDescent="0.25">
      <c r="A8" s="193" t="s">
        <v>51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"/>
    </row>
    <row r="9" spans="1:13" x14ac:dyDescent="0.25">
      <c r="A9" s="193" t="s">
        <v>41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"/>
    </row>
    <row r="10" spans="1:13" ht="21.75" customHeight="1" x14ac:dyDescent="0.25">
      <c r="A10" s="194" t="s">
        <v>122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6"/>
      <c r="M10" s="1"/>
    </row>
    <row r="11" spans="1:13" ht="21.75" customHeight="1" x14ac:dyDescent="0.25">
      <c r="A11" s="205" t="s">
        <v>125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6"/>
      <c r="M11" s="1"/>
    </row>
    <row r="12" spans="1:13" ht="33.75" customHeight="1" x14ac:dyDescent="0.25">
      <c r="A12" s="15" t="s">
        <v>52</v>
      </c>
      <c r="B12" s="57" t="s">
        <v>53</v>
      </c>
      <c r="C12" s="155" t="s">
        <v>54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0"/>
    </row>
    <row r="13" spans="1:13" ht="22.5" customHeight="1" x14ac:dyDescent="0.25">
      <c r="A13" s="207" t="s">
        <v>55</v>
      </c>
      <c r="B13" s="169" t="s">
        <v>56</v>
      </c>
      <c r="C13" s="206"/>
      <c r="D13" s="155">
        <v>2024</v>
      </c>
      <c r="E13" s="161">
        <v>2026</v>
      </c>
      <c r="F13" s="215" t="s">
        <v>57</v>
      </c>
      <c r="G13" s="215"/>
      <c r="H13" s="215"/>
      <c r="I13" s="215"/>
      <c r="J13" s="215"/>
      <c r="K13" s="215"/>
      <c r="L13" s="204"/>
      <c r="M13" s="214"/>
    </row>
    <row r="14" spans="1:13" ht="14.25" customHeight="1" x14ac:dyDescent="0.25">
      <c r="A14" s="208"/>
      <c r="B14" s="174"/>
      <c r="C14" s="206"/>
      <c r="D14" s="161"/>
      <c r="E14" s="161"/>
      <c r="F14" s="172" t="s">
        <v>334</v>
      </c>
      <c r="G14" s="174"/>
      <c r="H14" s="174"/>
      <c r="I14" s="174"/>
      <c r="J14" s="174"/>
      <c r="K14" s="174"/>
      <c r="L14" s="174"/>
      <c r="M14" s="214"/>
    </row>
    <row r="15" spans="1:13" ht="14.25" customHeight="1" x14ac:dyDescent="0.25">
      <c r="A15" s="208"/>
      <c r="B15" s="174"/>
      <c r="C15" s="206"/>
      <c r="D15" s="161"/>
      <c r="E15" s="161"/>
      <c r="F15" s="172" t="s">
        <v>273</v>
      </c>
      <c r="G15" s="169"/>
      <c r="H15" s="169"/>
      <c r="I15" s="169"/>
      <c r="J15" s="169"/>
      <c r="K15" s="169"/>
      <c r="L15" s="169"/>
      <c r="M15" s="214"/>
    </row>
    <row r="16" spans="1:13" ht="14.25" customHeight="1" x14ac:dyDescent="0.25">
      <c r="A16" s="208"/>
      <c r="B16" s="174"/>
      <c r="C16" s="206"/>
      <c r="D16" s="161"/>
      <c r="E16" s="161"/>
      <c r="F16" s="172" t="s">
        <v>274</v>
      </c>
      <c r="G16" s="169"/>
      <c r="H16" s="169"/>
      <c r="I16" s="169"/>
      <c r="J16" s="169"/>
      <c r="K16" s="169"/>
      <c r="L16" s="169"/>
      <c r="M16" s="214"/>
    </row>
    <row r="17" spans="1:13" ht="16.5" customHeight="1" x14ac:dyDescent="0.25">
      <c r="A17" s="156" t="s">
        <v>58</v>
      </c>
      <c r="B17" s="169" t="s">
        <v>59</v>
      </c>
      <c r="C17" s="206"/>
      <c r="D17" s="164">
        <v>2024</v>
      </c>
      <c r="E17" s="181">
        <v>2026</v>
      </c>
      <c r="F17" s="169" t="s">
        <v>108</v>
      </c>
      <c r="G17" s="174"/>
      <c r="H17" s="174"/>
      <c r="I17" s="174"/>
      <c r="J17" s="174"/>
      <c r="K17" s="174"/>
      <c r="L17" s="174"/>
      <c r="M17" s="214"/>
    </row>
    <row r="18" spans="1:13" ht="12.75" customHeight="1" x14ac:dyDescent="0.25">
      <c r="A18" s="208"/>
      <c r="B18" s="213"/>
      <c r="C18" s="206"/>
      <c r="D18" s="165"/>
      <c r="E18" s="170"/>
      <c r="F18" s="172" t="s">
        <v>275</v>
      </c>
      <c r="G18" s="174"/>
      <c r="H18" s="174"/>
      <c r="I18" s="174"/>
      <c r="J18" s="174"/>
      <c r="K18" s="174"/>
      <c r="L18" s="174"/>
      <c r="M18" s="214"/>
    </row>
    <row r="19" spans="1:13" ht="12.75" customHeight="1" x14ac:dyDescent="0.25">
      <c r="A19" s="208"/>
      <c r="B19" s="213"/>
      <c r="C19" s="206"/>
      <c r="D19" s="165"/>
      <c r="E19" s="170"/>
      <c r="F19" s="172" t="s">
        <v>276</v>
      </c>
      <c r="G19" s="169"/>
      <c r="H19" s="169"/>
      <c r="I19" s="169"/>
      <c r="J19" s="169"/>
      <c r="K19" s="169"/>
      <c r="L19" s="169"/>
      <c r="M19" s="10"/>
    </row>
    <row r="20" spans="1:13" ht="12.75" customHeight="1" x14ac:dyDescent="0.25">
      <c r="A20" s="208"/>
      <c r="B20" s="213"/>
      <c r="C20" s="206"/>
      <c r="D20" s="165"/>
      <c r="E20" s="170"/>
      <c r="F20" s="172" t="s">
        <v>277</v>
      </c>
      <c r="G20" s="169"/>
      <c r="H20" s="169"/>
      <c r="I20" s="169"/>
      <c r="J20" s="169"/>
      <c r="K20" s="169"/>
      <c r="L20" s="169"/>
      <c r="M20" s="10"/>
    </row>
    <row r="21" spans="1:13" ht="29.25" customHeight="1" x14ac:dyDescent="0.25">
      <c r="A21" s="208"/>
      <c r="B21" s="213"/>
      <c r="C21" s="206"/>
      <c r="D21" s="165"/>
      <c r="E21" s="170"/>
      <c r="F21" s="169" t="s">
        <v>99</v>
      </c>
      <c r="G21" s="169"/>
      <c r="H21" s="169"/>
      <c r="I21" s="169"/>
      <c r="J21" s="169"/>
      <c r="K21" s="169"/>
      <c r="L21" s="169"/>
      <c r="M21" s="214"/>
    </row>
    <row r="22" spans="1:13" ht="12" customHeight="1" x14ac:dyDescent="0.25">
      <c r="A22" s="208"/>
      <c r="B22" s="213"/>
      <c r="C22" s="206"/>
      <c r="D22" s="165"/>
      <c r="E22" s="170"/>
      <c r="F22" s="172" t="s">
        <v>278</v>
      </c>
      <c r="G22" s="169"/>
      <c r="H22" s="169"/>
      <c r="I22" s="169"/>
      <c r="J22" s="169"/>
      <c r="K22" s="169"/>
      <c r="L22" s="169"/>
      <c r="M22" s="214"/>
    </row>
    <row r="23" spans="1:13" ht="12" customHeight="1" x14ac:dyDescent="0.25">
      <c r="A23" s="208"/>
      <c r="B23" s="213"/>
      <c r="C23" s="206"/>
      <c r="D23" s="165"/>
      <c r="E23" s="170"/>
      <c r="F23" s="172" t="s">
        <v>279</v>
      </c>
      <c r="G23" s="169"/>
      <c r="H23" s="169"/>
      <c r="I23" s="169"/>
      <c r="J23" s="169"/>
      <c r="K23" s="169"/>
      <c r="L23" s="169"/>
      <c r="M23" s="214"/>
    </row>
    <row r="24" spans="1:13" ht="12" customHeight="1" x14ac:dyDescent="0.25">
      <c r="A24" s="208"/>
      <c r="B24" s="213"/>
      <c r="C24" s="206"/>
      <c r="D24" s="166"/>
      <c r="E24" s="171"/>
      <c r="F24" s="172" t="s">
        <v>280</v>
      </c>
      <c r="G24" s="169"/>
      <c r="H24" s="169"/>
      <c r="I24" s="169"/>
      <c r="J24" s="169"/>
      <c r="K24" s="169"/>
      <c r="L24" s="169"/>
      <c r="M24" s="214"/>
    </row>
    <row r="25" spans="1:13" ht="49.5" customHeight="1" x14ac:dyDescent="0.25">
      <c r="A25" s="156" t="s">
        <v>60</v>
      </c>
      <c r="B25" s="172" t="s">
        <v>107</v>
      </c>
      <c r="C25" s="206"/>
      <c r="D25" s="164">
        <v>2024</v>
      </c>
      <c r="E25" s="155">
        <v>2026</v>
      </c>
      <c r="F25" s="169" t="s">
        <v>35</v>
      </c>
      <c r="G25" s="169"/>
      <c r="H25" s="169"/>
      <c r="I25" s="169"/>
      <c r="J25" s="169"/>
      <c r="K25" s="169"/>
      <c r="L25" s="169"/>
      <c r="M25" s="214"/>
    </row>
    <row r="26" spans="1:13" ht="12" customHeight="1" x14ac:dyDescent="0.25">
      <c r="A26" s="156"/>
      <c r="B26" s="204"/>
      <c r="C26" s="206"/>
      <c r="D26" s="165"/>
      <c r="E26" s="155"/>
      <c r="F26" s="169" t="s">
        <v>151</v>
      </c>
      <c r="G26" s="169"/>
      <c r="H26" s="169"/>
      <c r="I26" s="169"/>
      <c r="J26" s="169"/>
      <c r="K26" s="169"/>
      <c r="L26" s="169"/>
      <c r="M26" s="214"/>
    </row>
    <row r="27" spans="1:13" ht="12" customHeight="1" x14ac:dyDescent="0.25">
      <c r="A27" s="156"/>
      <c r="B27" s="204"/>
      <c r="C27" s="206"/>
      <c r="D27" s="165"/>
      <c r="E27" s="155"/>
      <c r="F27" s="172" t="s">
        <v>152</v>
      </c>
      <c r="G27" s="169"/>
      <c r="H27" s="169"/>
      <c r="I27" s="169"/>
      <c r="J27" s="169"/>
      <c r="K27" s="169"/>
      <c r="L27" s="169"/>
      <c r="M27" s="214"/>
    </row>
    <row r="28" spans="1:13" ht="12" customHeight="1" x14ac:dyDescent="0.25">
      <c r="A28" s="156"/>
      <c r="B28" s="204"/>
      <c r="C28" s="206"/>
      <c r="D28" s="166"/>
      <c r="E28" s="155"/>
      <c r="F28" s="169" t="s">
        <v>153</v>
      </c>
      <c r="G28" s="169"/>
      <c r="H28" s="169"/>
      <c r="I28" s="169"/>
      <c r="J28" s="169"/>
      <c r="K28" s="169"/>
      <c r="L28" s="169"/>
      <c r="M28" s="214"/>
    </row>
    <row r="29" spans="1:13" ht="22.5" customHeight="1" x14ac:dyDescent="0.25">
      <c r="A29" s="145" t="s">
        <v>62</v>
      </c>
      <c r="B29" s="209" t="s">
        <v>61</v>
      </c>
      <c r="C29" s="206"/>
      <c r="D29" s="164">
        <v>2024</v>
      </c>
      <c r="E29" s="164">
        <v>2026</v>
      </c>
      <c r="F29" s="169" t="s">
        <v>108</v>
      </c>
      <c r="G29" s="174"/>
      <c r="H29" s="174"/>
      <c r="I29" s="174"/>
      <c r="J29" s="174"/>
      <c r="K29" s="174"/>
      <c r="L29" s="174"/>
      <c r="M29" s="214"/>
    </row>
    <row r="30" spans="1:13" ht="12.75" customHeight="1" x14ac:dyDescent="0.25">
      <c r="A30" s="128"/>
      <c r="B30" s="210"/>
      <c r="C30" s="206"/>
      <c r="D30" s="165"/>
      <c r="E30" s="165"/>
      <c r="F30" s="172" t="s">
        <v>275</v>
      </c>
      <c r="G30" s="174"/>
      <c r="H30" s="174"/>
      <c r="I30" s="174"/>
      <c r="J30" s="174"/>
      <c r="K30" s="174"/>
      <c r="L30" s="174"/>
      <c r="M30" s="214"/>
    </row>
    <row r="31" spans="1:13" ht="12.75" customHeight="1" x14ac:dyDescent="0.25">
      <c r="A31" s="128"/>
      <c r="B31" s="210"/>
      <c r="C31" s="206"/>
      <c r="D31" s="165"/>
      <c r="E31" s="165"/>
      <c r="F31" s="172" t="s">
        <v>281</v>
      </c>
      <c r="G31" s="169"/>
      <c r="H31" s="169"/>
      <c r="I31" s="169"/>
      <c r="J31" s="169"/>
      <c r="K31" s="169"/>
      <c r="L31" s="169"/>
      <c r="M31" s="214"/>
    </row>
    <row r="32" spans="1:13" ht="12.75" customHeight="1" x14ac:dyDescent="0.25">
      <c r="A32" s="128"/>
      <c r="B32" s="210"/>
      <c r="C32" s="206"/>
      <c r="D32" s="165"/>
      <c r="E32" s="165"/>
      <c r="F32" s="172" t="s">
        <v>277</v>
      </c>
      <c r="G32" s="169"/>
      <c r="H32" s="169"/>
      <c r="I32" s="169"/>
      <c r="J32" s="169"/>
      <c r="K32" s="169"/>
      <c r="L32" s="169"/>
      <c r="M32" s="214"/>
    </row>
    <row r="33" spans="1:13" ht="30.75" customHeight="1" x14ac:dyDescent="0.25">
      <c r="A33" s="157"/>
      <c r="B33" s="211"/>
      <c r="C33" s="206"/>
      <c r="D33" s="165"/>
      <c r="E33" s="185"/>
      <c r="F33" s="169" t="s">
        <v>39</v>
      </c>
      <c r="G33" s="169"/>
      <c r="H33" s="169"/>
      <c r="I33" s="169"/>
      <c r="J33" s="169"/>
      <c r="K33" s="169"/>
      <c r="L33" s="169"/>
      <c r="M33" s="10"/>
    </row>
    <row r="34" spans="1:13" ht="12.75" customHeight="1" x14ac:dyDescent="0.25">
      <c r="A34" s="157"/>
      <c r="B34" s="211"/>
      <c r="C34" s="206"/>
      <c r="D34" s="165"/>
      <c r="E34" s="185"/>
      <c r="F34" s="152" t="s">
        <v>282</v>
      </c>
      <c r="G34" s="179"/>
      <c r="H34" s="179"/>
      <c r="I34" s="179"/>
      <c r="J34" s="179"/>
      <c r="K34" s="179"/>
      <c r="L34" s="180"/>
      <c r="M34" s="10"/>
    </row>
    <row r="35" spans="1:13" ht="12.75" customHeight="1" x14ac:dyDescent="0.25">
      <c r="A35" s="157"/>
      <c r="B35" s="211"/>
      <c r="C35" s="206"/>
      <c r="D35" s="165"/>
      <c r="E35" s="185"/>
      <c r="F35" s="172" t="s">
        <v>283</v>
      </c>
      <c r="G35" s="169"/>
      <c r="H35" s="169"/>
      <c r="I35" s="169"/>
      <c r="J35" s="169"/>
      <c r="K35" s="169"/>
      <c r="L35" s="169"/>
      <c r="M35" s="10"/>
    </row>
    <row r="36" spans="1:13" ht="12.75" customHeight="1" x14ac:dyDescent="0.25">
      <c r="A36" s="157"/>
      <c r="B36" s="211"/>
      <c r="C36" s="206"/>
      <c r="D36" s="165"/>
      <c r="E36" s="185"/>
      <c r="F36" s="172" t="s">
        <v>284</v>
      </c>
      <c r="G36" s="169"/>
      <c r="H36" s="169"/>
      <c r="I36" s="169"/>
      <c r="J36" s="169"/>
      <c r="K36" s="169"/>
      <c r="L36" s="169"/>
      <c r="M36" s="10"/>
    </row>
    <row r="37" spans="1:13" ht="28.5" customHeight="1" x14ac:dyDescent="0.25">
      <c r="A37" s="157"/>
      <c r="B37" s="211"/>
      <c r="C37" s="206"/>
      <c r="D37" s="165"/>
      <c r="E37" s="185"/>
      <c r="F37" s="169" t="s">
        <v>99</v>
      </c>
      <c r="G37" s="169"/>
      <c r="H37" s="169"/>
      <c r="I37" s="169"/>
      <c r="J37" s="169"/>
      <c r="K37" s="169"/>
      <c r="L37" s="169"/>
      <c r="M37" s="10"/>
    </row>
    <row r="38" spans="1:13" ht="12.75" customHeight="1" x14ac:dyDescent="0.25">
      <c r="A38" s="157"/>
      <c r="B38" s="211"/>
      <c r="C38" s="206"/>
      <c r="D38" s="165"/>
      <c r="E38" s="185"/>
      <c r="F38" s="172" t="s">
        <v>354</v>
      </c>
      <c r="G38" s="169"/>
      <c r="H38" s="169"/>
      <c r="I38" s="169"/>
      <c r="J38" s="169"/>
      <c r="K38" s="169"/>
      <c r="L38" s="169"/>
      <c r="M38" s="10"/>
    </row>
    <row r="39" spans="1:13" ht="12.75" customHeight="1" x14ac:dyDescent="0.25">
      <c r="A39" s="157"/>
      <c r="B39" s="211"/>
      <c r="C39" s="206"/>
      <c r="D39" s="165"/>
      <c r="E39" s="185"/>
      <c r="F39" s="172" t="s">
        <v>279</v>
      </c>
      <c r="G39" s="169"/>
      <c r="H39" s="169"/>
      <c r="I39" s="169"/>
      <c r="J39" s="169"/>
      <c r="K39" s="169"/>
      <c r="L39" s="169"/>
      <c r="M39" s="10"/>
    </row>
    <row r="40" spans="1:13" ht="12.75" customHeight="1" x14ac:dyDescent="0.25">
      <c r="A40" s="123"/>
      <c r="B40" s="212"/>
      <c r="C40" s="206"/>
      <c r="D40" s="166"/>
      <c r="E40" s="186"/>
      <c r="F40" s="172" t="s">
        <v>280</v>
      </c>
      <c r="G40" s="169"/>
      <c r="H40" s="169"/>
      <c r="I40" s="169"/>
      <c r="J40" s="169"/>
      <c r="K40" s="169"/>
      <c r="L40" s="169"/>
      <c r="M40" s="10"/>
    </row>
    <row r="41" spans="1:13" ht="38.25" customHeight="1" x14ac:dyDescent="0.25">
      <c r="A41" s="145" t="s">
        <v>63</v>
      </c>
      <c r="B41" s="176" t="s">
        <v>64</v>
      </c>
      <c r="C41" s="206"/>
      <c r="D41" s="164">
        <v>2024</v>
      </c>
      <c r="E41" s="164">
        <v>2026</v>
      </c>
      <c r="F41" s="144" t="s">
        <v>360</v>
      </c>
      <c r="G41" s="150"/>
      <c r="H41" s="150"/>
      <c r="I41" s="150"/>
      <c r="J41" s="150"/>
      <c r="K41" s="150"/>
      <c r="L41" s="151"/>
      <c r="M41" s="98"/>
    </row>
    <row r="42" spans="1:13" ht="12.75" customHeight="1" x14ac:dyDescent="0.25">
      <c r="A42" s="128"/>
      <c r="B42" s="177"/>
      <c r="C42" s="206"/>
      <c r="D42" s="165"/>
      <c r="E42" s="165"/>
      <c r="F42" s="172" t="s">
        <v>335</v>
      </c>
      <c r="G42" s="169"/>
      <c r="H42" s="169"/>
      <c r="I42" s="169"/>
      <c r="J42" s="169"/>
      <c r="K42" s="169"/>
      <c r="L42" s="169"/>
      <c r="M42" s="98"/>
    </row>
    <row r="43" spans="1:13" ht="12.75" customHeight="1" x14ac:dyDescent="0.25">
      <c r="A43" s="128"/>
      <c r="B43" s="177"/>
      <c r="C43" s="206"/>
      <c r="D43" s="165"/>
      <c r="E43" s="165"/>
      <c r="F43" s="172" t="s">
        <v>336</v>
      </c>
      <c r="G43" s="169"/>
      <c r="H43" s="169"/>
      <c r="I43" s="169"/>
      <c r="J43" s="169"/>
      <c r="K43" s="169"/>
      <c r="L43" s="169"/>
      <c r="M43" s="98"/>
    </row>
    <row r="44" spans="1:13" ht="12.75" customHeight="1" x14ac:dyDescent="0.25">
      <c r="A44" s="128"/>
      <c r="B44" s="177"/>
      <c r="C44" s="206"/>
      <c r="D44" s="165"/>
      <c r="E44" s="165"/>
      <c r="F44" s="172" t="s">
        <v>337</v>
      </c>
      <c r="G44" s="169"/>
      <c r="H44" s="169"/>
      <c r="I44" s="169"/>
      <c r="J44" s="169"/>
      <c r="K44" s="169"/>
      <c r="L44" s="169"/>
      <c r="M44" s="98"/>
    </row>
    <row r="45" spans="1:13" ht="29.25" customHeight="1" x14ac:dyDescent="0.25">
      <c r="A45" s="128"/>
      <c r="B45" s="177"/>
      <c r="C45" s="206"/>
      <c r="D45" s="165"/>
      <c r="E45" s="165"/>
      <c r="F45" s="172" t="s">
        <v>338</v>
      </c>
      <c r="G45" s="169"/>
      <c r="H45" s="169"/>
      <c r="I45" s="169"/>
      <c r="J45" s="169"/>
      <c r="K45" s="169"/>
      <c r="L45" s="169"/>
      <c r="M45" s="214"/>
    </row>
    <row r="46" spans="1:13" ht="12.75" customHeight="1" x14ac:dyDescent="0.25">
      <c r="A46" s="128"/>
      <c r="B46" s="177"/>
      <c r="C46" s="206"/>
      <c r="D46" s="165"/>
      <c r="E46" s="165"/>
      <c r="F46" s="172" t="s">
        <v>339</v>
      </c>
      <c r="G46" s="169"/>
      <c r="H46" s="169"/>
      <c r="I46" s="169"/>
      <c r="J46" s="169"/>
      <c r="K46" s="169"/>
      <c r="L46" s="169"/>
      <c r="M46" s="214"/>
    </row>
    <row r="47" spans="1:13" ht="12.75" customHeight="1" x14ac:dyDescent="0.25">
      <c r="A47" s="128"/>
      <c r="B47" s="177"/>
      <c r="C47" s="206"/>
      <c r="D47" s="165"/>
      <c r="E47" s="165"/>
      <c r="F47" s="172" t="s">
        <v>340</v>
      </c>
      <c r="G47" s="169"/>
      <c r="H47" s="169"/>
      <c r="I47" s="169"/>
      <c r="J47" s="169"/>
      <c r="K47" s="169"/>
      <c r="L47" s="169"/>
      <c r="M47" s="214"/>
    </row>
    <row r="48" spans="1:13" ht="30" customHeight="1" x14ac:dyDescent="0.25">
      <c r="A48" s="149"/>
      <c r="B48" s="178"/>
      <c r="C48" s="206"/>
      <c r="D48" s="166"/>
      <c r="E48" s="166"/>
      <c r="F48" s="172" t="s">
        <v>341</v>
      </c>
      <c r="G48" s="169"/>
      <c r="H48" s="169"/>
      <c r="I48" s="169"/>
      <c r="J48" s="169"/>
      <c r="K48" s="169"/>
      <c r="L48" s="169"/>
      <c r="M48" s="214"/>
    </row>
    <row r="49" spans="1:13" ht="23.25" hidden="1" customHeight="1" x14ac:dyDescent="0.25">
      <c r="A49" s="156" t="s">
        <v>128</v>
      </c>
      <c r="B49" s="176" t="s">
        <v>142</v>
      </c>
      <c r="C49" s="206"/>
      <c r="D49" s="164">
        <v>2023</v>
      </c>
      <c r="E49" s="155">
        <v>2023</v>
      </c>
      <c r="F49" s="169" t="s">
        <v>140</v>
      </c>
      <c r="G49" s="169"/>
      <c r="H49" s="169"/>
      <c r="I49" s="169"/>
      <c r="J49" s="169"/>
      <c r="K49" s="169"/>
      <c r="L49" s="169"/>
      <c r="M49" s="214"/>
    </row>
    <row r="50" spans="1:13" ht="24.75" hidden="1" customHeight="1" x14ac:dyDescent="0.25">
      <c r="A50" s="156"/>
      <c r="B50" s="177"/>
      <c r="C50" s="206"/>
      <c r="D50" s="165"/>
      <c r="E50" s="155"/>
      <c r="F50" s="169" t="s">
        <v>155</v>
      </c>
      <c r="G50" s="169"/>
      <c r="H50" s="169"/>
      <c r="I50" s="169"/>
      <c r="J50" s="169"/>
      <c r="K50" s="169"/>
      <c r="L50" s="169"/>
      <c r="M50" s="214"/>
    </row>
    <row r="51" spans="1:13" ht="26.25" hidden="1" customHeight="1" x14ac:dyDescent="0.25">
      <c r="A51" s="145" t="s">
        <v>65</v>
      </c>
      <c r="B51" s="176" t="s">
        <v>144</v>
      </c>
      <c r="C51" s="206"/>
      <c r="D51" s="165"/>
      <c r="E51" s="155"/>
      <c r="F51" s="169" t="s">
        <v>154</v>
      </c>
      <c r="G51" s="174"/>
      <c r="H51" s="174"/>
      <c r="I51" s="174"/>
      <c r="J51" s="174"/>
      <c r="K51" s="174"/>
      <c r="L51" s="174"/>
      <c r="M51" s="214"/>
    </row>
    <row r="52" spans="1:13" ht="24.75" hidden="1" customHeight="1" x14ac:dyDescent="0.25">
      <c r="A52" s="128"/>
      <c r="B52" s="177"/>
      <c r="C52" s="206"/>
      <c r="D52" s="165"/>
      <c r="E52" s="155"/>
      <c r="F52" s="169" t="s">
        <v>156</v>
      </c>
      <c r="G52" s="169"/>
      <c r="H52" s="169"/>
      <c r="I52" s="169"/>
      <c r="J52" s="169"/>
      <c r="K52" s="169"/>
      <c r="L52" s="169"/>
      <c r="M52" s="214"/>
    </row>
    <row r="53" spans="1:13" ht="23.25" hidden="1" customHeight="1" x14ac:dyDescent="0.25">
      <c r="A53" s="149"/>
      <c r="B53" s="178"/>
      <c r="C53" s="206"/>
      <c r="D53" s="166"/>
      <c r="E53" s="155"/>
      <c r="F53" s="169" t="s">
        <v>157</v>
      </c>
      <c r="G53" s="169"/>
      <c r="H53" s="169"/>
      <c r="I53" s="169"/>
      <c r="J53" s="169"/>
      <c r="K53" s="169"/>
      <c r="L53" s="169"/>
      <c r="M53" s="214"/>
    </row>
    <row r="54" spans="1:13" ht="23.25" hidden="1" customHeight="1" x14ac:dyDescent="0.25">
      <c r="A54" s="156" t="s">
        <v>67</v>
      </c>
      <c r="B54" s="218" t="s">
        <v>141</v>
      </c>
      <c r="C54" s="156"/>
      <c r="D54" s="145">
        <v>2023</v>
      </c>
      <c r="E54" s="216">
        <v>2023</v>
      </c>
      <c r="F54" s="169" t="s">
        <v>181</v>
      </c>
      <c r="G54" s="169"/>
      <c r="H54" s="169"/>
      <c r="I54" s="169"/>
      <c r="J54" s="169"/>
      <c r="K54" s="169"/>
      <c r="L54" s="169"/>
      <c r="M54" s="10"/>
    </row>
    <row r="55" spans="1:13" ht="22.5" hidden="1" customHeight="1" x14ac:dyDescent="0.25">
      <c r="A55" s="156"/>
      <c r="B55" s="218"/>
      <c r="C55" s="156"/>
      <c r="D55" s="128"/>
      <c r="E55" s="216"/>
      <c r="F55" s="169" t="s">
        <v>155</v>
      </c>
      <c r="G55" s="169"/>
      <c r="H55" s="169"/>
      <c r="I55" s="169"/>
      <c r="J55" s="169"/>
      <c r="K55" s="169"/>
      <c r="L55" s="169"/>
      <c r="M55" s="214"/>
    </row>
    <row r="56" spans="1:13" ht="21.75" hidden="1" customHeight="1" x14ac:dyDescent="0.25">
      <c r="A56" s="156" t="s">
        <v>169</v>
      </c>
      <c r="B56" s="176" t="s">
        <v>143</v>
      </c>
      <c r="C56" s="156"/>
      <c r="D56" s="128"/>
      <c r="E56" s="216"/>
      <c r="F56" s="169" t="s">
        <v>154</v>
      </c>
      <c r="G56" s="174"/>
      <c r="H56" s="174"/>
      <c r="I56" s="174"/>
      <c r="J56" s="174"/>
      <c r="K56" s="174"/>
      <c r="L56" s="174"/>
      <c r="M56" s="214"/>
    </row>
    <row r="57" spans="1:13" ht="22.5" hidden="1" customHeight="1" x14ac:dyDescent="0.25">
      <c r="A57" s="156"/>
      <c r="B57" s="177"/>
      <c r="C57" s="156"/>
      <c r="D57" s="128"/>
      <c r="E57" s="216"/>
      <c r="F57" s="169" t="s">
        <v>156</v>
      </c>
      <c r="G57" s="169"/>
      <c r="H57" s="169"/>
      <c r="I57" s="169"/>
      <c r="J57" s="169"/>
      <c r="K57" s="169"/>
      <c r="L57" s="169"/>
      <c r="M57" s="214"/>
    </row>
    <row r="58" spans="1:13" ht="23.25" hidden="1" customHeight="1" x14ac:dyDescent="0.25">
      <c r="A58" s="156"/>
      <c r="B58" s="178"/>
      <c r="C58" s="156"/>
      <c r="D58" s="149"/>
      <c r="E58" s="216"/>
      <c r="F58" s="169" t="s">
        <v>157</v>
      </c>
      <c r="G58" s="169"/>
      <c r="H58" s="169"/>
      <c r="I58" s="169"/>
      <c r="J58" s="169"/>
      <c r="K58" s="169"/>
      <c r="L58" s="169"/>
      <c r="M58" s="214"/>
    </row>
    <row r="59" spans="1:13" ht="18.75" customHeight="1" x14ac:dyDescent="0.25">
      <c r="A59" s="193" t="s">
        <v>42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"/>
    </row>
    <row r="60" spans="1:13" ht="26.25" customHeight="1" x14ac:dyDescent="0.25">
      <c r="A60" s="194" t="s">
        <v>121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6"/>
      <c r="M60" s="1"/>
    </row>
    <row r="61" spans="1:13" ht="26.25" customHeight="1" x14ac:dyDescent="0.25">
      <c r="A61" s="205" t="s">
        <v>326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6"/>
      <c r="M61" s="1"/>
    </row>
    <row r="62" spans="1:13" ht="42" customHeight="1" x14ac:dyDescent="0.25">
      <c r="A62" s="15">
        <v>1</v>
      </c>
      <c r="B62" s="67" t="s">
        <v>69</v>
      </c>
      <c r="C62" s="167" t="s">
        <v>54</v>
      </c>
      <c r="D62" s="182"/>
      <c r="E62" s="184"/>
      <c r="F62" s="182"/>
      <c r="G62" s="183"/>
      <c r="H62" s="183"/>
      <c r="I62" s="183"/>
      <c r="J62" s="183"/>
      <c r="K62" s="183"/>
      <c r="L62" s="184"/>
      <c r="M62" s="1"/>
    </row>
    <row r="63" spans="1:13" ht="24.75" customHeight="1" x14ac:dyDescent="0.25">
      <c r="A63" s="145" t="s">
        <v>55</v>
      </c>
      <c r="B63" s="176" t="s">
        <v>70</v>
      </c>
      <c r="C63" s="168"/>
      <c r="D63" s="164">
        <v>2024</v>
      </c>
      <c r="E63" s="164">
        <v>2026</v>
      </c>
      <c r="F63" s="158" t="s">
        <v>93</v>
      </c>
      <c r="G63" s="179"/>
      <c r="H63" s="179"/>
      <c r="I63" s="179"/>
      <c r="J63" s="179"/>
      <c r="K63" s="179"/>
      <c r="L63" s="180"/>
      <c r="M63" s="217"/>
    </row>
    <row r="64" spans="1:13" ht="13.5" customHeight="1" x14ac:dyDescent="0.25">
      <c r="A64" s="128"/>
      <c r="B64" s="177"/>
      <c r="C64" s="168"/>
      <c r="D64" s="170"/>
      <c r="E64" s="165"/>
      <c r="F64" s="152" t="s">
        <v>26</v>
      </c>
      <c r="G64" s="179"/>
      <c r="H64" s="179"/>
      <c r="I64" s="179"/>
      <c r="J64" s="179"/>
      <c r="K64" s="179"/>
      <c r="L64" s="180"/>
      <c r="M64" s="217"/>
    </row>
    <row r="65" spans="1:13" ht="15.75" customHeight="1" x14ac:dyDescent="0.25">
      <c r="A65" s="128"/>
      <c r="B65" s="177"/>
      <c r="C65" s="168"/>
      <c r="D65" s="170"/>
      <c r="E65" s="187"/>
      <c r="F65" s="152" t="s">
        <v>285</v>
      </c>
      <c r="G65" s="179"/>
      <c r="H65" s="179"/>
      <c r="I65" s="179"/>
      <c r="J65" s="179"/>
      <c r="K65" s="179"/>
      <c r="L65" s="180"/>
      <c r="M65" s="214"/>
    </row>
    <row r="66" spans="1:13" ht="12" customHeight="1" x14ac:dyDescent="0.25">
      <c r="A66" s="149"/>
      <c r="B66" s="178"/>
      <c r="C66" s="168"/>
      <c r="D66" s="170"/>
      <c r="E66" s="187"/>
      <c r="F66" s="152" t="s">
        <v>286</v>
      </c>
      <c r="G66" s="179"/>
      <c r="H66" s="179"/>
      <c r="I66" s="179"/>
      <c r="J66" s="179"/>
      <c r="K66" s="179"/>
      <c r="L66" s="180"/>
      <c r="M66" s="214"/>
    </row>
    <row r="67" spans="1:13" ht="31.5" customHeight="1" x14ac:dyDescent="0.25">
      <c r="A67" s="145" t="s">
        <v>58</v>
      </c>
      <c r="B67" s="176" t="s">
        <v>71</v>
      </c>
      <c r="C67" s="168"/>
      <c r="D67" s="170"/>
      <c r="E67" s="187"/>
      <c r="F67" s="158" t="s">
        <v>38</v>
      </c>
      <c r="G67" s="179"/>
      <c r="H67" s="179"/>
      <c r="I67" s="179"/>
      <c r="J67" s="179"/>
      <c r="K67" s="179"/>
      <c r="L67" s="180"/>
      <c r="M67" s="214"/>
    </row>
    <row r="68" spans="1:13" ht="12" customHeight="1" x14ac:dyDescent="0.25">
      <c r="A68" s="128"/>
      <c r="B68" s="177"/>
      <c r="C68" s="168"/>
      <c r="D68" s="170"/>
      <c r="E68" s="187"/>
      <c r="F68" s="152" t="s">
        <v>355</v>
      </c>
      <c r="G68" s="159"/>
      <c r="H68" s="159"/>
      <c r="I68" s="159"/>
      <c r="J68" s="159"/>
      <c r="K68" s="159"/>
      <c r="L68" s="160"/>
      <c r="M68" s="214"/>
    </row>
    <row r="69" spans="1:13" ht="12" customHeight="1" x14ac:dyDescent="0.25">
      <c r="A69" s="128"/>
      <c r="B69" s="177"/>
      <c r="C69" s="168"/>
      <c r="D69" s="170"/>
      <c r="E69" s="187"/>
      <c r="F69" s="152" t="s">
        <v>287</v>
      </c>
      <c r="G69" s="159"/>
      <c r="H69" s="159"/>
      <c r="I69" s="159"/>
      <c r="J69" s="159"/>
      <c r="K69" s="159"/>
      <c r="L69" s="160"/>
      <c r="M69" s="214"/>
    </row>
    <row r="70" spans="1:13" ht="12" customHeight="1" x14ac:dyDescent="0.25">
      <c r="A70" s="128"/>
      <c r="B70" s="177"/>
      <c r="C70" s="168"/>
      <c r="D70" s="170"/>
      <c r="E70" s="187"/>
      <c r="F70" s="152" t="s">
        <v>288</v>
      </c>
      <c r="G70" s="159"/>
      <c r="H70" s="159"/>
      <c r="I70" s="159"/>
      <c r="J70" s="159"/>
      <c r="K70" s="159"/>
      <c r="L70" s="160"/>
      <c r="M70" s="214"/>
    </row>
    <row r="71" spans="1:13" ht="26.25" customHeight="1" x14ac:dyDescent="0.25">
      <c r="A71" s="128"/>
      <c r="B71" s="177"/>
      <c r="C71" s="168"/>
      <c r="D71" s="170"/>
      <c r="E71" s="187"/>
      <c r="F71" s="152" t="s">
        <v>101</v>
      </c>
      <c r="G71" s="153"/>
      <c r="H71" s="153"/>
      <c r="I71" s="153"/>
      <c r="J71" s="153"/>
      <c r="K71" s="153"/>
      <c r="L71" s="154"/>
      <c r="M71" s="214"/>
    </row>
    <row r="72" spans="1:13" ht="12" customHeight="1" x14ac:dyDescent="0.25">
      <c r="A72" s="128"/>
      <c r="B72" s="177"/>
      <c r="C72" s="168"/>
      <c r="D72" s="170"/>
      <c r="E72" s="187"/>
      <c r="F72" s="152" t="s">
        <v>187</v>
      </c>
      <c r="G72" s="153"/>
      <c r="H72" s="153"/>
      <c r="I72" s="153"/>
      <c r="J72" s="153"/>
      <c r="K72" s="153"/>
      <c r="L72" s="154"/>
      <c r="M72" s="214"/>
    </row>
    <row r="73" spans="1:13" ht="12" customHeight="1" x14ac:dyDescent="0.25">
      <c r="A73" s="128"/>
      <c r="B73" s="177"/>
      <c r="C73" s="168"/>
      <c r="D73" s="170"/>
      <c r="E73" s="187"/>
      <c r="F73" s="152" t="s">
        <v>188</v>
      </c>
      <c r="G73" s="153"/>
      <c r="H73" s="153"/>
      <c r="I73" s="153"/>
      <c r="J73" s="153"/>
      <c r="K73" s="153"/>
      <c r="L73" s="154"/>
      <c r="M73" s="214"/>
    </row>
    <row r="74" spans="1:13" ht="17.25" customHeight="1" x14ac:dyDescent="0.25">
      <c r="A74" s="128"/>
      <c r="B74" s="177"/>
      <c r="C74" s="168"/>
      <c r="D74" s="170"/>
      <c r="E74" s="187"/>
      <c r="F74" s="152" t="s">
        <v>189</v>
      </c>
      <c r="G74" s="153"/>
      <c r="H74" s="153"/>
      <c r="I74" s="153"/>
      <c r="J74" s="153"/>
      <c r="K74" s="153"/>
      <c r="L74" s="154"/>
      <c r="M74" s="214"/>
    </row>
    <row r="75" spans="1:13" ht="25.5" customHeight="1" x14ac:dyDescent="0.25">
      <c r="A75" s="128"/>
      <c r="B75" s="177"/>
      <c r="C75" s="168"/>
      <c r="D75" s="170"/>
      <c r="E75" s="187"/>
      <c r="F75" s="144" t="s">
        <v>342</v>
      </c>
      <c r="G75" s="150"/>
      <c r="H75" s="150"/>
      <c r="I75" s="150"/>
      <c r="J75" s="150"/>
      <c r="K75" s="150"/>
      <c r="L75" s="151"/>
      <c r="M75" s="98"/>
    </row>
    <row r="76" spans="1:13" ht="17.25" customHeight="1" x14ac:dyDescent="0.25">
      <c r="A76" s="128"/>
      <c r="B76" s="177"/>
      <c r="C76" s="168"/>
      <c r="D76" s="170"/>
      <c r="E76" s="187"/>
      <c r="F76" s="152" t="s">
        <v>343</v>
      </c>
      <c r="G76" s="153"/>
      <c r="H76" s="153"/>
      <c r="I76" s="153"/>
      <c r="J76" s="153"/>
      <c r="K76" s="153"/>
      <c r="L76" s="154"/>
      <c r="M76" s="98"/>
    </row>
    <row r="77" spans="1:13" ht="17.25" customHeight="1" x14ac:dyDescent="0.25">
      <c r="A77" s="128"/>
      <c r="B77" s="177"/>
      <c r="C77" s="168"/>
      <c r="D77" s="170"/>
      <c r="E77" s="187"/>
      <c r="F77" s="152" t="s">
        <v>344</v>
      </c>
      <c r="G77" s="153"/>
      <c r="H77" s="153"/>
      <c r="I77" s="153"/>
      <c r="J77" s="153"/>
      <c r="K77" s="153"/>
      <c r="L77" s="154"/>
      <c r="M77" s="98"/>
    </row>
    <row r="78" spans="1:13" ht="17.25" customHeight="1" x14ac:dyDescent="0.25">
      <c r="A78" s="128"/>
      <c r="B78" s="177"/>
      <c r="C78" s="168"/>
      <c r="D78" s="170"/>
      <c r="E78" s="187"/>
      <c r="F78" s="152" t="s">
        <v>345</v>
      </c>
      <c r="G78" s="153"/>
      <c r="H78" s="153"/>
      <c r="I78" s="153"/>
      <c r="J78" s="153"/>
      <c r="K78" s="153"/>
      <c r="L78" s="154"/>
      <c r="M78" s="98"/>
    </row>
    <row r="79" spans="1:13" ht="27.75" customHeight="1" x14ac:dyDescent="0.25">
      <c r="A79" s="128"/>
      <c r="B79" s="177"/>
      <c r="C79" s="168"/>
      <c r="D79" s="185"/>
      <c r="E79" s="188"/>
      <c r="F79" s="190" t="s">
        <v>94</v>
      </c>
      <c r="G79" s="191"/>
      <c r="H79" s="191"/>
      <c r="I79" s="191"/>
      <c r="J79" s="191"/>
      <c r="K79" s="191"/>
      <c r="L79" s="192"/>
      <c r="M79" s="214"/>
    </row>
    <row r="80" spans="1:13" ht="12" customHeight="1" x14ac:dyDescent="0.25">
      <c r="A80" s="128"/>
      <c r="B80" s="177"/>
      <c r="C80" s="168"/>
      <c r="D80" s="185"/>
      <c r="E80" s="188"/>
      <c r="F80" s="190" t="s">
        <v>289</v>
      </c>
      <c r="G80" s="191"/>
      <c r="H80" s="191"/>
      <c r="I80" s="191"/>
      <c r="J80" s="191"/>
      <c r="K80" s="191"/>
      <c r="L80" s="192"/>
      <c r="M80" s="214"/>
    </row>
    <row r="81" spans="1:13" ht="12" customHeight="1" x14ac:dyDescent="0.25">
      <c r="A81" s="128"/>
      <c r="B81" s="177"/>
      <c r="C81" s="168"/>
      <c r="D81" s="185"/>
      <c r="E81" s="188"/>
      <c r="F81" s="190" t="s">
        <v>290</v>
      </c>
      <c r="G81" s="191"/>
      <c r="H81" s="191"/>
      <c r="I81" s="191"/>
      <c r="J81" s="191"/>
      <c r="K81" s="191"/>
      <c r="L81" s="192"/>
      <c r="M81" s="214"/>
    </row>
    <row r="82" spans="1:13" ht="12" customHeight="1" x14ac:dyDescent="0.25">
      <c r="A82" s="149"/>
      <c r="B82" s="178"/>
      <c r="C82" s="168"/>
      <c r="D82" s="186"/>
      <c r="E82" s="189"/>
      <c r="F82" s="190" t="s">
        <v>291</v>
      </c>
      <c r="G82" s="191"/>
      <c r="H82" s="191"/>
      <c r="I82" s="191"/>
      <c r="J82" s="191"/>
      <c r="K82" s="191"/>
      <c r="L82" s="192"/>
      <c r="M82" s="214"/>
    </row>
    <row r="83" spans="1:13" ht="40.5" customHeight="1" x14ac:dyDescent="0.25">
      <c r="A83" s="156" t="s">
        <v>60</v>
      </c>
      <c r="B83" s="169" t="s">
        <v>72</v>
      </c>
      <c r="C83" s="168"/>
      <c r="D83" s="164">
        <v>2024</v>
      </c>
      <c r="E83" s="167">
        <v>2026</v>
      </c>
      <c r="F83" s="158" t="s">
        <v>110</v>
      </c>
      <c r="G83" s="159"/>
      <c r="H83" s="159"/>
      <c r="I83" s="159"/>
      <c r="J83" s="159"/>
      <c r="K83" s="159"/>
      <c r="L83" s="160"/>
      <c r="M83" s="214"/>
    </row>
    <row r="84" spans="1:13" ht="12" customHeight="1" x14ac:dyDescent="0.25">
      <c r="A84" s="156"/>
      <c r="B84" s="169"/>
      <c r="C84" s="168"/>
      <c r="D84" s="170"/>
      <c r="E84" s="168"/>
      <c r="F84" s="219" t="s">
        <v>25</v>
      </c>
      <c r="G84" s="159"/>
      <c r="H84" s="159"/>
      <c r="I84" s="159"/>
      <c r="J84" s="159" t="s">
        <v>73</v>
      </c>
      <c r="K84" s="159"/>
      <c r="L84" s="160"/>
      <c r="M84" s="214"/>
    </row>
    <row r="85" spans="1:13" ht="12" customHeight="1" x14ac:dyDescent="0.25">
      <c r="A85" s="156"/>
      <c r="B85" s="169"/>
      <c r="C85" s="168"/>
      <c r="D85" s="170"/>
      <c r="E85" s="168"/>
      <c r="F85" s="220" t="s">
        <v>292</v>
      </c>
      <c r="G85" s="159"/>
      <c r="H85" s="159"/>
      <c r="I85" s="159"/>
      <c r="J85" s="159"/>
      <c r="K85" s="159"/>
      <c r="L85" s="160"/>
      <c r="M85" s="214"/>
    </row>
    <row r="86" spans="1:13" ht="12" customHeight="1" x14ac:dyDescent="0.25">
      <c r="A86" s="156"/>
      <c r="B86" s="169"/>
      <c r="C86" s="168"/>
      <c r="D86" s="170"/>
      <c r="E86" s="168"/>
      <c r="F86" s="220" t="s">
        <v>293</v>
      </c>
      <c r="G86" s="159"/>
      <c r="H86" s="159"/>
      <c r="I86" s="159"/>
      <c r="J86" s="159"/>
      <c r="K86" s="159"/>
      <c r="L86" s="160"/>
      <c r="M86" s="214"/>
    </row>
    <row r="87" spans="1:13" ht="28.5" customHeight="1" x14ac:dyDescent="0.25">
      <c r="A87" s="156"/>
      <c r="B87" s="169"/>
      <c r="C87" s="168"/>
      <c r="D87" s="170"/>
      <c r="E87" s="168"/>
      <c r="F87" s="158" t="s">
        <v>74</v>
      </c>
      <c r="G87" s="159"/>
      <c r="H87" s="159"/>
      <c r="I87" s="159"/>
      <c r="J87" s="159"/>
      <c r="K87" s="159"/>
      <c r="L87" s="160"/>
      <c r="M87" s="214"/>
    </row>
    <row r="88" spans="1:13" ht="12" customHeight="1" x14ac:dyDescent="0.25">
      <c r="A88" s="156"/>
      <c r="B88" s="169"/>
      <c r="C88" s="168"/>
      <c r="D88" s="170"/>
      <c r="E88" s="168"/>
      <c r="F88" s="220" t="s">
        <v>346</v>
      </c>
      <c r="G88" s="159"/>
      <c r="H88" s="159"/>
      <c r="I88" s="159"/>
      <c r="J88" s="159"/>
      <c r="K88" s="159"/>
      <c r="L88" s="160"/>
      <c r="M88" s="214"/>
    </row>
    <row r="89" spans="1:13" ht="12" customHeight="1" x14ac:dyDescent="0.25">
      <c r="A89" s="156"/>
      <c r="B89" s="169"/>
      <c r="C89" s="168"/>
      <c r="D89" s="170"/>
      <c r="E89" s="168"/>
      <c r="F89" s="220" t="s">
        <v>347</v>
      </c>
      <c r="G89" s="159"/>
      <c r="H89" s="159"/>
      <c r="I89" s="159"/>
      <c r="J89" s="159"/>
      <c r="K89" s="159"/>
      <c r="L89" s="160"/>
      <c r="M89" s="214"/>
    </row>
    <row r="90" spans="1:13" ht="12" customHeight="1" x14ac:dyDescent="0.25">
      <c r="A90" s="156"/>
      <c r="B90" s="169"/>
      <c r="C90" s="168"/>
      <c r="D90" s="171"/>
      <c r="E90" s="175"/>
      <c r="F90" s="220" t="s">
        <v>348</v>
      </c>
      <c r="G90" s="159"/>
      <c r="H90" s="159"/>
      <c r="I90" s="159"/>
      <c r="J90" s="159" t="s">
        <v>75</v>
      </c>
      <c r="K90" s="159"/>
      <c r="L90" s="160"/>
      <c r="M90" s="214"/>
    </row>
    <row r="91" spans="1:13" ht="33" customHeight="1" x14ac:dyDescent="0.25">
      <c r="A91" s="145" t="s">
        <v>62</v>
      </c>
      <c r="B91" s="172" t="s">
        <v>246</v>
      </c>
      <c r="C91" s="168"/>
      <c r="D91" s="164">
        <v>2024</v>
      </c>
      <c r="E91" s="181">
        <v>2026</v>
      </c>
      <c r="F91" s="158" t="s">
        <v>76</v>
      </c>
      <c r="G91" s="179"/>
      <c r="H91" s="179"/>
      <c r="I91" s="179"/>
      <c r="J91" s="179"/>
      <c r="K91" s="179"/>
      <c r="L91" s="180"/>
      <c r="M91" s="214"/>
    </row>
    <row r="92" spans="1:13" ht="13.5" customHeight="1" x14ac:dyDescent="0.25">
      <c r="A92" s="128"/>
      <c r="B92" s="173"/>
      <c r="C92" s="168"/>
      <c r="D92" s="165"/>
      <c r="E92" s="170"/>
      <c r="F92" s="158" t="s">
        <v>158</v>
      </c>
      <c r="G92" s="159"/>
      <c r="H92" s="159"/>
      <c r="I92" s="159"/>
      <c r="J92" s="159"/>
      <c r="K92" s="159"/>
      <c r="L92" s="160"/>
      <c r="M92" s="214"/>
    </row>
    <row r="93" spans="1:13" ht="14.25" customHeight="1" x14ac:dyDescent="0.25">
      <c r="A93" s="128"/>
      <c r="B93" s="173"/>
      <c r="C93" s="168"/>
      <c r="D93" s="165"/>
      <c r="E93" s="170"/>
      <c r="F93" s="158" t="s">
        <v>159</v>
      </c>
      <c r="G93" s="159"/>
      <c r="H93" s="159"/>
      <c r="I93" s="159"/>
      <c r="J93" s="159"/>
      <c r="K93" s="159"/>
      <c r="L93" s="160"/>
      <c r="M93" s="214"/>
    </row>
    <row r="94" spans="1:13" ht="48.75" customHeight="1" x14ac:dyDescent="0.25">
      <c r="A94" s="128"/>
      <c r="B94" s="173"/>
      <c r="C94" s="168"/>
      <c r="D94" s="165"/>
      <c r="E94" s="170"/>
      <c r="F94" s="158" t="s">
        <v>160</v>
      </c>
      <c r="G94" s="159"/>
      <c r="H94" s="159"/>
      <c r="I94" s="159"/>
      <c r="J94" s="159"/>
      <c r="K94" s="159"/>
      <c r="L94" s="160"/>
      <c r="M94" s="214"/>
    </row>
    <row r="95" spans="1:13" ht="40.5" customHeight="1" x14ac:dyDescent="0.25">
      <c r="A95" s="156" t="s">
        <v>63</v>
      </c>
      <c r="B95" s="172" t="s">
        <v>356</v>
      </c>
      <c r="C95" s="168"/>
      <c r="D95" s="164">
        <v>2024</v>
      </c>
      <c r="E95" s="164">
        <v>2026</v>
      </c>
      <c r="F95" s="158" t="s">
        <v>76</v>
      </c>
      <c r="G95" s="179"/>
      <c r="H95" s="179"/>
      <c r="I95" s="179"/>
      <c r="J95" s="179"/>
      <c r="K95" s="179"/>
      <c r="L95" s="180"/>
      <c r="M95" s="214"/>
    </row>
    <row r="96" spans="1:13" ht="12.75" customHeight="1" x14ac:dyDescent="0.25">
      <c r="A96" s="156"/>
      <c r="B96" s="169"/>
      <c r="C96" s="168"/>
      <c r="D96" s="165"/>
      <c r="E96" s="165"/>
      <c r="F96" s="158" t="s">
        <v>158</v>
      </c>
      <c r="G96" s="179"/>
      <c r="H96" s="179"/>
      <c r="I96" s="179"/>
      <c r="J96" s="179"/>
      <c r="K96" s="179"/>
      <c r="L96" s="180"/>
      <c r="M96" s="214"/>
    </row>
    <row r="97" spans="1:13" ht="12.75" customHeight="1" x14ac:dyDescent="0.25">
      <c r="A97" s="156"/>
      <c r="B97" s="169"/>
      <c r="C97" s="168"/>
      <c r="D97" s="165"/>
      <c r="E97" s="165"/>
      <c r="F97" s="158" t="s">
        <v>159</v>
      </c>
      <c r="G97" s="179"/>
      <c r="H97" s="179"/>
      <c r="I97" s="179"/>
      <c r="J97" s="179"/>
      <c r="K97" s="179"/>
      <c r="L97" s="180"/>
      <c r="M97" s="214"/>
    </row>
    <row r="98" spans="1:13" ht="47.25" customHeight="1" x14ac:dyDescent="0.25">
      <c r="A98" s="156"/>
      <c r="B98" s="169"/>
      <c r="C98" s="168"/>
      <c r="D98" s="166"/>
      <c r="E98" s="166"/>
      <c r="F98" s="158" t="s">
        <v>160</v>
      </c>
      <c r="G98" s="179"/>
      <c r="H98" s="179"/>
      <c r="I98" s="179"/>
      <c r="J98" s="179"/>
      <c r="K98" s="179"/>
      <c r="L98" s="180"/>
      <c r="M98" s="214"/>
    </row>
    <row r="99" spans="1:13" ht="29.25" customHeight="1" x14ac:dyDescent="0.25">
      <c r="A99" s="156" t="s">
        <v>128</v>
      </c>
      <c r="B99" s="169" t="s">
        <v>77</v>
      </c>
      <c r="C99" s="168"/>
      <c r="D99" s="164">
        <v>2024</v>
      </c>
      <c r="E99" s="167">
        <v>2026</v>
      </c>
      <c r="F99" s="158" t="s">
        <v>37</v>
      </c>
      <c r="G99" s="159"/>
      <c r="H99" s="159"/>
      <c r="I99" s="159"/>
      <c r="J99" s="159"/>
      <c r="K99" s="159"/>
      <c r="L99" s="160"/>
      <c r="M99" s="214"/>
    </row>
    <row r="100" spans="1:13" ht="12.75" customHeight="1" x14ac:dyDescent="0.25">
      <c r="A100" s="156"/>
      <c r="B100" s="169"/>
      <c r="C100" s="168"/>
      <c r="D100" s="170"/>
      <c r="E100" s="168"/>
      <c r="F100" s="158" t="s">
        <v>24</v>
      </c>
      <c r="G100" s="159"/>
      <c r="H100" s="159"/>
      <c r="I100" s="159"/>
      <c r="J100" s="159"/>
      <c r="K100" s="159"/>
      <c r="L100" s="160"/>
      <c r="M100" s="214"/>
    </row>
    <row r="101" spans="1:13" ht="12.75" customHeight="1" x14ac:dyDescent="0.25">
      <c r="A101" s="156"/>
      <c r="B101" s="169"/>
      <c r="C101" s="168"/>
      <c r="D101" s="170"/>
      <c r="E101" s="168"/>
      <c r="F101" s="152" t="s">
        <v>294</v>
      </c>
      <c r="G101" s="159"/>
      <c r="H101" s="159"/>
      <c r="I101" s="159"/>
      <c r="J101" s="159"/>
      <c r="K101" s="159"/>
      <c r="L101" s="160"/>
      <c r="M101" s="214"/>
    </row>
    <row r="102" spans="1:13" ht="12.75" customHeight="1" x14ac:dyDescent="0.25">
      <c r="A102" s="156"/>
      <c r="B102" s="169"/>
      <c r="C102" s="168"/>
      <c r="D102" s="171"/>
      <c r="E102" s="175"/>
      <c r="F102" s="152" t="s">
        <v>295</v>
      </c>
      <c r="G102" s="159"/>
      <c r="H102" s="159"/>
      <c r="I102" s="159"/>
      <c r="J102" s="159"/>
      <c r="K102" s="159"/>
      <c r="L102" s="160"/>
      <c r="M102" s="214"/>
    </row>
    <row r="103" spans="1:13" ht="42" customHeight="1" x14ac:dyDescent="0.25">
      <c r="A103" s="145" t="s">
        <v>65</v>
      </c>
      <c r="B103" s="173" t="s">
        <v>86</v>
      </c>
      <c r="C103" s="168"/>
      <c r="D103" s="155">
        <v>2024</v>
      </c>
      <c r="E103" s="161">
        <v>2026</v>
      </c>
      <c r="F103" s="158" t="s">
        <v>111</v>
      </c>
      <c r="G103" s="159"/>
      <c r="H103" s="159"/>
      <c r="I103" s="159"/>
      <c r="J103" s="159"/>
      <c r="K103" s="159"/>
      <c r="L103" s="160"/>
      <c r="M103" s="10"/>
    </row>
    <row r="104" spans="1:13" ht="17.25" customHeight="1" x14ac:dyDescent="0.25">
      <c r="A104" s="157"/>
      <c r="B104" s="174"/>
      <c r="C104" s="168"/>
      <c r="D104" s="161"/>
      <c r="E104" s="161"/>
      <c r="F104" s="158" t="s">
        <v>162</v>
      </c>
      <c r="G104" s="159"/>
      <c r="H104" s="159"/>
      <c r="I104" s="159"/>
      <c r="J104" s="159" t="s">
        <v>66</v>
      </c>
      <c r="K104" s="159"/>
      <c r="L104" s="160"/>
      <c r="M104" s="214"/>
    </row>
    <row r="105" spans="1:13" ht="17.25" customHeight="1" x14ac:dyDescent="0.25">
      <c r="A105" s="157"/>
      <c r="B105" s="174"/>
      <c r="C105" s="168"/>
      <c r="D105" s="161"/>
      <c r="E105" s="161"/>
      <c r="F105" s="158" t="s">
        <v>163</v>
      </c>
      <c r="G105" s="159"/>
      <c r="H105" s="159"/>
      <c r="I105" s="159"/>
      <c r="J105" s="159" t="s">
        <v>161</v>
      </c>
      <c r="K105" s="159"/>
      <c r="L105" s="160"/>
      <c r="M105" s="214"/>
    </row>
    <row r="106" spans="1:13" ht="19.5" customHeight="1" x14ac:dyDescent="0.25">
      <c r="A106" s="123"/>
      <c r="B106" s="174"/>
      <c r="C106" s="168"/>
      <c r="D106" s="161"/>
      <c r="E106" s="161"/>
      <c r="F106" s="158" t="s">
        <v>164</v>
      </c>
      <c r="G106" s="159"/>
      <c r="H106" s="159"/>
      <c r="I106" s="159"/>
      <c r="J106" s="159" t="s">
        <v>68</v>
      </c>
      <c r="K106" s="159"/>
      <c r="L106" s="160"/>
      <c r="M106" s="214"/>
    </row>
    <row r="107" spans="1:13" ht="27.75" hidden="1" customHeight="1" x14ac:dyDescent="0.25">
      <c r="A107" s="156" t="s">
        <v>67</v>
      </c>
      <c r="B107" s="163" t="s">
        <v>109</v>
      </c>
      <c r="C107" s="168"/>
      <c r="D107" s="155">
        <v>2023</v>
      </c>
      <c r="E107" s="155">
        <v>2023</v>
      </c>
      <c r="F107" s="158" t="s">
        <v>129</v>
      </c>
      <c r="G107" s="159"/>
      <c r="H107" s="159"/>
      <c r="I107" s="159"/>
      <c r="J107" s="159"/>
      <c r="K107" s="159"/>
      <c r="L107" s="160"/>
      <c r="M107" s="214"/>
    </row>
    <row r="108" spans="1:13" ht="13.5" hidden="1" customHeight="1" x14ac:dyDescent="0.25">
      <c r="A108" s="156"/>
      <c r="B108" s="163"/>
      <c r="C108" s="168"/>
      <c r="D108" s="155"/>
      <c r="E108" s="155"/>
      <c r="F108" s="158" t="s">
        <v>112</v>
      </c>
      <c r="G108" s="159"/>
      <c r="H108" s="159"/>
      <c r="I108" s="159"/>
      <c r="J108" s="159"/>
      <c r="K108" s="159"/>
      <c r="L108" s="160"/>
      <c r="M108" s="214"/>
    </row>
    <row r="109" spans="1:13" ht="13.5" hidden="1" customHeight="1" x14ac:dyDescent="0.25">
      <c r="A109" s="156"/>
      <c r="B109" s="163"/>
      <c r="C109" s="168"/>
      <c r="D109" s="155"/>
      <c r="E109" s="155"/>
      <c r="F109" s="158" t="s">
        <v>113</v>
      </c>
      <c r="G109" s="159"/>
      <c r="H109" s="159"/>
      <c r="I109" s="159"/>
      <c r="J109" s="159" t="s">
        <v>66</v>
      </c>
      <c r="K109" s="159"/>
      <c r="L109" s="160"/>
      <c r="M109" s="214"/>
    </row>
    <row r="110" spans="1:13" ht="13.5" hidden="1" customHeight="1" x14ac:dyDescent="0.25">
      <c r="A110" s="156"/>
      <c r="B110" s="163"/>
      <c r="C110" s="168"/>
      <c r="D110" s="155"/>
      <c r="E110" s="155"/>
      <c r="F110" s="158" t="s">
        <v>114</v>
      </c>
      <c r="G110" s="159"/>
      <c r="H110" s="159"/>
      <c r="I110" s="159"/>
      <c r="J110" s="159" t="s">
        <v>161</v>
      </c>
      <c r="K110" s="159"/>
      <c r="L110" s="160"/>
      <c r="M110" s="214"/>
    </row>
    <row r="111" spans="1:13" ht="13.5" hidden="1" customHeight="1" x14ac:dyDescent="0.25">
      <c r="A111" s="156"/>
      <c r="B111" s="163"/>
      <c r="C111" s="168"/>
      <c r="D111" s="155"/>
      <c r="E111" s="155"/>
      <c r="F111" s="158" t="s">
        <v>165</v>
      </c>
      <c r="G111" s="159"/>
      <c r="H111" s="159"/>
      <c r="I111" s="159"/>
      <c r="J111" s="159" t="s">
        <v>68</v>
      </c>
      <c r="K111" s="159"/>
      <c r="L111" s="160"/>
      <c r="M111" s="214"/>
    </row>
    <row r="112" spans="1:13" ht="13.5" customHeight="1" x14ac:dyDescent="0.25">
      <c r="A112" s="156" t="s">
        <v>67</v>
      </c>
      <c r="B112" s="162" t="s">
        <v>145</v>
      </c>
      <c r="C112" s="168"/>
      <c r="D112" s="161">
        <v>2024</v>
      </c>
      <c r="E112" s="155">
        <v>2026</v>
      </c>
      <c r="F112" s="158" t="s">
        <v>172</v>
      </c>
      <c r="G112" s="159"/>
      <c r="H112" s="159"/>
      <c r="I112" s="159"/>
      <c r="J112" s="159"/>
      <c r="K112" s="159"/>
      <c r="L112" s="160"/>
      <c r="M112" s="214"/>
    </row>
    <row r="113" spans="1:13" ht="18" customHeight="1" x14ac:dyDescent="0.25">
      <c r="A113" s="156"/>
      <c r="B113" s="162"/>
      <c r="C113" s="168"/>
      <c r="D113" s="161"/>
      <c r="E113" s="155"/>
      <c r="F113" s="152" t="s">
        <v>296</v>
      </c>
      <c r="G113" s="159"/>
      <c r="H113" s="159"/>
      <c r="I113" s="159"/>
      <c r="J113" s="159" t="s">
        <v>66</v>
      </c>
      <c r="K113" s="159"/>
      <c r="L113" s="160"/>
      <c r="M113" s="214"/>
    </row>
    <row r="114" spans="1:13" ht="16.5" customHeight="1" x14ac:dyDescent="0.25">
      <c r="A114" s="156"/>
      <c r="B114" s="162"/>
      <c r="C114" s="168"/>
      <c r="D114" s="161"/>
      <c r="E114" s="155"/>
      <c r="F114" s="152" t="s">
        <v>297</v>
      </c>
      <c r="G114" s="159"/>
      <c r="H114" s="159"/>
      <c r="I114" s="159"/>
      <c r="J114" s="159" t="s">
        <v>161</v>
      </c>
      <c r="K114" s="159"/>
      <c r="L114" s="160"/>
      <c r="M114" s="214"/>
    </row>
    <row r="115" spans="1:13" ht="43.5" customHeight="1" x14ac:dyDescent="0.25">
      <c r="A115" s="156"/>
      <c r="B115" s="162"/>
      <c r="C115" s="168"/>
      <c r="D115" s="161"/>
      <c r="E115" s="155"/>
      <c r="F115" s="152" t="s">
        <v>298</v>
      </c>
      <c r="G115" s="159"/>
      <c r="H115" s="159"/>
      <c r="I115" s="159"/>
      <c r="J115" s="159" t="s">
        <v>68</v>
      </c>
      <c r="K115" s="159"/>
      <c r="L115" s="160"/>
      <c r="M115" s="214"/>
    </row>
    <row r="116" spans="1:13" ht="52.5" customHeight="1" x14ac:dyDescent="0.25">
      <c r="A116" s="100">
        <v>2</v>
      </c>
      <c r="B116" s="59" t="s">
        <v>148</v>
      </c>
      <c r="C116" s="168"/>
      <c r="D116" s="164">
        <v>2024</v>
      </c>
      <c r="E116" s="181">
        <v>2026</v>
      </c>
      <c r="F116" s="138" t="s">
        <v>137</v>
      </c>
      <c r="G116" s="139"/>
      <c r="H116" s="139"/>
      <c r="I116" s="139"/>
      <c r="J116" s="139"/>
      <c r="K116" s="139"/>
      <c r="L116" s="140"/>
      <c r="M116" s="10"/>
    </row>
    <row r="117" spans="1:13" ht="17.25" customHeight="1" x14ac:dyDescent="0.25">
      <c r="A117" s="145" t="s">
        <v>173</v>
      </c>
      <c r="B117" s="146" t="s">
        <v>149</v>
      </c>
      <c r="C117" s="168"/>
      <c r="D117" s="165"/>
      <c r="E117" s="170"/>
      <c r="F117" s="141" t="s">
        <v>166</v>
      </c>
      <c r="G117" s="142"/>
      <c r="H117" s="142"/>
      <c r="I117" s="142"/>
      <c r="J117" s="142"/>
      <c r="K117" s="142"/>
      <c r="L117" s="143"/>
      <c r="M117" s="101"/>
    </row>
    <row r="118" spans="1:13" ht="17.25" customHeight="1" x14ac:dyDescent="0.25">
      <c r="A118" s="128"/>
      <c r="B118" s="147"/>
      <c r="C118" s="168"/>
      <c r="D118" s="165"/>
      <c r="E118" s="170"/>
      <c r="F118" s="141" t="s">
        <v>167</v>
      </c>
      <c r="G118" s="142"/>
      <c r="H118" s="142"/>
      <c r="I118" s="142"/>
      <c r="J118" s="142"/>
      <c r="K118" s="142"/>
      <c r="L118" s="143"/>
      <c r="M118" s="101"/>
    </row>
    <row r="119" spans="1:13" ht="17.25" customHeight="1" x14ac:dyDescent="0.25">
      <c r="A119" s="128"/>
      <c r="B119" s="147"/>
      <c r="C119" s="168"/>
      <c r="D119" s="165"/>
      <c r="E119" s="170"/>
      <c r="F119" s="141" t="s">
        <v>23</v>
      </c>
      <c r="G119" s="142"/>
      <c r="H119" s="142"/>
      <c r="I119" s="142"/>
      <c r="J119" s="142"/>
      <c r="K119" s="142"/>
      <c r="L119" s="143"/>
      <c r="M119" s="101"/>
    </row>
    <row r="120" spans="1:13" ht="24" customHeight="1" x14ac:dyDescent="0.25">
      <c r="A120" s="128"/>
      <c r="B120" s="147"/>
      <c r="C120" s="168"/>
      <c r="D120" s="165"/>
      <c r="E120" s="170"/>
      <c r="F120" s="144" t="s">
        <v>353</v>
      </c>
      <c r="G120" s="142"/>
      <c r="H120" s="142"/>
      <c r="I120" s="142"/>
      <c r="J120" s="142"/>
      <c r="K120" s="142"/>
      <c r="L120" s="143"/>
      <c r="M120" s="101"/>
    </row>
    <row r="121" spans="1:13" ht="16.5" customHeight="1" x14ac:dyDescent="0.25">
      <c r="A121" s="128"/>
      <c r="B121" s="147"/>
      <c r="C121" s="168"/>
      <c r="D121" s="165"/>
      <c r="E121" s="170"/>
      <c r="F121" s="144" t="s">
        <v>361</v>
      </c>
      <c r="G121" s="142"/>
      <c r="H121" s="142"/>
      <c r="I121" s="142"/>
      <c r="J121" s="142"/>
      <c r="K121" s="142"/>
      <c r="L121" s="143"/>
      <c r="M121" s="10"/>
    </row>
    <row r="122" spans="1:13" ht="13.5" customHeight="1" x14ac:dyDescent="0.25">
      <c r="A122" s="128"/>
      <c r="B122" s="147"/>
      <c r="C122" s="168"/>
      <c r="D122" s="165"/>
      <c r="E122" s="170"/>
      <c r="F122" s="144" t="s">
        <v>362</v>
      </c>
      <c r="G122" s="142"/>
      <c r="H122" s="142"/>
      <c r="I122" s="142"/>
      <c r="J122" s="142"/>
      <c r="K122" s="142"/>
      <c r="L122" s="143"/>
      <c r="M122" s="10"/>
    </row>
    <row r="123" spans="1:13" ht="13.5" customHeight="1" x14ac:dyDescent="0.25">
      <c r="A123" s="128"/>
      <c r="B123" s="148"/>
      <c r="C123" s="168"/>
      <c r="D123" s="165"/>
      <c r="E123" s="170"/>
      <c r="F123" s="144" t="s">
        <v>363</v>
      </c>
      <c r="G123" s="142"/>
      <c r="H123" s="142"/>
      <c r="I123" s="142"/>
      <c r="J123" s="142"/>
      <c r="K123" s="142"/>
      <c r="L123" s="143"/>
      <c r="M123" s="10"/>
    </row>
    <row r="124" spans="1:13" ht="40.5" customHeight="1" x14ac:dyDescent="0.25">
      <c r="A124" s="28">
        <v>3</v>
      </c>
      <c r="B124" s="60" t="s">
        <v>146</v>
      </c>
      <c r="C124" s="168"/>
      <c r="D124" s="164">
        <v>2024</v>
      </c>
      <c r="E124" s="181">
        <v>2026</v>
      </c>
      <c r="F124" s="138" t="s">
        <v>139</v>
      </c>
      <c r="G124" s="139"/>
      <c r="H124" s="139"/>
      <c r="I124" s="139"/>
      <c r="J124" s="139"/>
      <c r="K124" s="139"/>
      <c r="L124" s="140"/>
      <c r="M124" s="10"/>
    </row>
    <row r="125" spans="1:13" ht="10.5" customHeight="1" x14ac:dyDescent="0.25">
      <c r="A125" s="145" t="s">
        <v>177</v>
      </c>
      <c r="B125" s="233" t="s">
        <v>147</v>
      </c>
      <c r="C125" s="168"/>
      <c r="D125" s="165"/>
      <c r="E125" s="170"/>
      <c r="F125" s="246"/>
      <c r="G125" s="247"/>
      <c r="H125" s="247"/>
      <c r="I125" s="247"/>
      <c r="J125" s="247"/>
      <c r="K125" s="247"/>
      <c r="L125" s="248"/>
      <c r="M125" s="10"/>
    </row>
    <row r="126" spans="1:13" ht="13.5" customHeight="1" x14ac:dyDescent="0.25">
      <c r="A126" s="128"/>
      <c r="B126" s="234"/>
      <c r="C126" s="168"/>
      <c r="D126" s="165"/>
      <c r="E126" s="170"/>
      <c r="F126" s="158" t="s">
        <v>168</v>
      </c>
      <c r="G126" s="159"/>
      <c r="H126" s="159"/>
      <c r="I126" s="159"/>
      <c r="J126" s="159" t="s">
        <v>66</v>
      </c>
      <c r="K126" s="159"/>
      <c r="L126" s="160"/>
      <c r="M126" s="10"/>
    </row>
    <row r="127" spans="1:13" ht="13.5" customHeight="1" x14ac:dyDescent="0.25">
      <c r="A127" s="128"/>
      <c r="B127" s="234"/>
      <c r="C127" s="168"/>
      <c r="D127" s="165"/>
      <c r="E127" s="170"/>
      <c r="F127" s="158" t="s">
        <v>114</v>
      </c>
      <c r="G127" s="159"/>
      <c r="H127" s="159"/>
      <c r="I127" s="159"/>
      <c r="J127" s="159" t="s">
        <v>161</v>
      </c>
      <c r="K127" s="159"/>
      <c r="L127" s="160"/>
      <c r="M127" s="10"/>
    </row>
    <row r="128" spans="1:13" ht="13.5" customHeight="1" x14ac:dyDescent="0.25">
      <c r="A128" s="128"/>
      <c r="B128" s="235"/>
      <c r="C128" s="168"/>
      <c r="D128" s="166"/>
      <c r="E128" s="171"/>
      <c r="F128" s="158" t="s">
        <v>165</v>
      </c>
      <c r="G128" s="159"/>
      <c r="H128" s="159"/>
      <c r="I128" s="159"/>
      <c r="J128" s="159" t="s">
        <v>68</v>
      </c>
      <c r="K128" s="159"/>
      <c r="L128" s="160"/>
      <c r="M128" s="10"/>
    </row>
    <row r="129" spans="1:13" ht="21" customHeight="1" x14ac:dyDescent="0.25">
      <c r="A129" s="230" t="s">
        <v>78</v>
      </c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2"/>
      <c r="M129" s="1"/>
    </row>
    <row r="130" spans="1:13" ht="23.25" customHeight="1" x14ac:dyDescent="0.25">
      <c r="A130" s="194" t="s">
        <v>120</v>
      </c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6"/>
      <c r="M130" s="1"/>
    </row>
    <row r="131" spans="1:13" ht="23.25" customHeight="1" x14ac:dyDescent="0.25">
      <c r="A131" s="194" t="s">
        <v>127</v>
      </c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6"/>
      <c r="M131" s="1"/>
    </row>
    <row r="132" spans="1:13" ht="25.5" customHeight="1" x14ac:dyDescent="0.25">
      <c r="A132" s="15">
        <v>1</v>
      </c>
      <c r="B132" s="58" t="s">
        <v>357</v>
      </c>
      <c r="C132" s="241" t="s">
        <v>54</v>
      </c>
      <c r="D132" s="244"/>
      <c r="E132" s="245"/>
      <c r="F132" s="227"/>
      <c r="G132" s="228"/>
      <c r="H132" s="228"/>
      <c r="I132" s="228"/>
      <c r="J132" s="228"/>
      <c r="K132" s="228"/>
      <c r="L132" s="229"/>
      <c r="M132" s="1"/>
    </row>
    <row r="133" spans="1:13" ht="21.75" customHeight="1" x14ac:dyDescent="0.25">
      <c r="A133" s="145" t="s">
        <v>55</v>
      </c>
      <c r="B133" s="236" t="s">
        <v>79</v>
      </c>
      <c r="C133" s="242"/>
      <c r="D133" s="145">
        <v>2024</v>
      </c>
      <c r="E133" s="145">
        <v>2026</v>
      </c>
      <c r="F133" s="224" t="s">
        <v>80</v>
      </c>
      <c r="G133" s="222"/>
      <c r="H133" s="222"/>
      <c r="I133" s="222"/>
      <c r="J133" s="222"/>
      <c r="K133" s="222"/>
      <c r="L133" s="223"/>
      <c r="M133" s="214"/>
    </row>
    <row r="134" spans="1:13" ht="13.5" customHeight="1" x14ac:dyDescent="0.25">
      <c r="A134" s="128"/>
      <c r="B134" s="237"/>
      <c r="C134" s="242"/>
      <c r="D134" s="128"/>
      <c r="E134" s="128"/>
      <c r="F134" s="221" t="s">
        <v>299</v>
      </c>
      <c r="G134" s="225"/>
      <c r="H134" s="225"/>
      <c r="I134" s="225"/>
      <c r="J134" s="225"/>
      <c r="K134" s="225" t="s">
        <v>82</v>
      </c>
      <c r="L134" s="226"/>
      <c r="M134" s="214"/>
    </row>
    <row r="135" spans="1:13" ht="13.5" customHeight="1" x14ac:dyDescent="0.25">
      <c r="A135" s="128"/>
      <c r="B135" s="237"/>
      <c r="C135" s="242"/>
      <c r="D135" s="128"/>
      <c r="E135" s="128"/>
      <c r="F135" s="221" t="s">
        <v>300</v>
      </c>
      <c r="G135" s="225"/>
      <c r="H135" s="225"/>
      <c r="I135" s="225"/>
      <c r="J135" s="225"/>
      <c r="K135" s="225" t="s">
        <v>174</v>
      </c>
      <c r="L135" s="226"/>
      <c r="M135" s="214"/>
    </row>
    <row r="136" spans="1:13" ht="13.5" customHeight="1" x14ac:dyDescent="0.25">
      <c r="A136" s="128"/>
      <c r="B136" s="237"/>
      <c r="C136" s="242"/>
      <c r="D136" s="128"/>
      <c r="E136" s="128"/>
      <c r="F136" s="221" t="s">
        <v>300</v>
      </c>
      <c r="G136" s="225"/>
      <c r="H136" s="225"/>
      <c r="I136" s="225"/>
      <c r="J136" s="225"/>
      <c r="K136" s="225" t="s">
        <v>83</v>
      </c>
      <c r="L136" s="226"/>
      <c r="M136" s="214"/>
    </row>
    <row r="137" spans="1:13" ht="25.5" customHeight="1" x14ac:dyDescent="0.25">
      <c r="A137" s="128"/>
      <c r="B137" s="237"/>
      <c r="C137" s="242"/>
      <c r="D137" s="128"/>
      <c r="E137" s="128"/>
      <c r="F137" s="221" t="s">
        <v>358</v>
      </c>
      <c r="G137" s="225"/>
      <c r="H137" s="225"/>
      <c r="I137" s="225"/>
      <c r="J137" s="225"/>
      <c r="K137" s="225"/>
      <c r="L137" s="226"/>
      <c r="M137" s="10"/>
    </row>
    <row r="138" spans="1:13" ht="13.5" customHeight="1" x14ac:dyDescent="0.25">
      <c r="A138" s="128"/>
      <c r="B138" s="237"/>
      <c r="C138" s="242"/>
      <c r="D138" s="128"/>
      <c r="E138" s="128"/>
      <c r="F138" s="224" t="s">
        <v>179</v>
      </c>
      <c r="G138" s="225"/>
      <c r="H138" s="225"/>
      <c r="I138" s="225"/>
      <c r="J138" s="225"/>
      <c r="K138" s="225" t="s">
        <v>175</v>
      </c>
      <c r="L138" s="226"/>
      <c r="M138" s="10"/>
    </row>
    <row r="139" spans="1:13" ht="13.5" customHeight="1" x14ac:dyDescent="0.25">
      <c r="A139" s="128"/>
      <c r="B139" s="237"/>
      <c r="C139" s="242"/>
      <c r="D139" s="128"/>
      <c r="E139" s="128"/>
      <c r="F139" s="224" t="s">
        <v>180</v>
      </c>
      <c r="G139" s="225"/>
      <c r="H139" s="225"/>
      <c r="I139" s="225"/>
      <c r="J139" s="225"/>
      <c r="K139" s="225" t="s">
        <v>82</v>
      </c>
      <c r="L139" s="226"/>
      <c r="M139" s="10"/>
    </row>
    <row r="140" spans="1:13" ht="13.5" customHeight="1" x14ac:dyDescent="0.25">
      <c r="A140" s="128"/>
      <c r="B140" s="237"/>
      <c r="C140" s="242"/>
      <c r="D140" s="128"/>
      <c r="E140" s="128"/>
      <c r="F140" s="224" t="s">
        <v>180</v>
      </c>
      <c r="G140" s="225"/>
      <c r="H140" s="225"/>
      <c r="I140" s="225"/>
      <c r="J140" s="225"/>
      <c r="K140" s="225" t="s">
        <v>83</v>
      </c>
      <c r="L140" s="226"/>
      <c r="M140" s="10"/>
    </row>
    <row r="141" spans="1:13" ht="30.75" customHeight="1" x14ac:dyDescent="0.25">
      <c r="A141" s="128"/>
      <c r="B141" s="237"/>
      <c r="C141" s="242"/>
      <c r="D141" s="128"/>
      <c r="E141" s="128"/>
      <c r="F141" s="224" t="s">
        <v>123</v>
      </c>
      <c r="G141" s="225"/>
      <c r="H141" s="225"/>
      <c r="I141" s="225"/>
      <c r="J141" s="225"/>
      <c r="K141" s="225"/>
      <c r="L141" s="226"/>
      <c r="M141" s="10"/>
    </row>
    <row r="142" spans="1:13" ht="18" hidden="1" customHeight="1" x14ac:dyDescent="0.25">
      <c r="A142" s="128"/>
      <c r="B142" s="237"/>
      <c r="C142" s="242"/>
      <c r="D142" s="128"/>
      <c r="E142" s="128"/>
      <c r="F142" s="224" t="s">
        <v>178</v>
      </c>
      <c r="G142" s="225"/>
      <c r="H142" s="225"/>
      <c r="I142" s="225"/>
      <c r="J142" s="225"/>
      <c r="K142" s="225" t="s">
        <v>81</v>
      </c>
      <c r="L142" s="226"/>
      <c r="M142" s="10"/>
    </row>
    <row r="143" spans="1:13" ht="18" customHeight="1" x14ac:dyDescent="0.25">
      <c r="A143" s="128"/>
      <c r="B143" s="237"/>
      <c r="C143" s="242"/>
      <c r="D143" s="128"/>
      <c r="E143" s="128"/>
      <c r="F143" s="221" t="s">
        <v>325</v>
      </c>
      <c r="G143" s="225"/>
      <c r="H143" s="225"/>
      <c r="I143" s="225"/>
      <c r="J143" s="225"/>
      <c r="K143" s="225" t="s">
        <v>82</v>
      </c>
      <c r="L143" s="226"/>
      <c r="M143" s="10"/>
    </row>
    <row r="144" spans="1:13" ht="18" customHeight="1" x14ac:dyDescent="0.25">
      <c r="A144" s="128"/>
      <c r="B144" s="237"/>
      <c r="C144" s="242"/>
      <c r="D144" s="128"/>
      <c r="E144" s="128"/>
      <c r="F144" s="221" t="s">
        <v>324</v>
      </c>
      <c r="G144" s="225"/>
      <c r="H144" s="225"/>
      <c r="I144" s="225"/>
      <c r="J144" s="225"/>
      <c r="K144" s="225" t="s">
        <v>174</v>
      </c>
      <c r="L144" s="226"/>
      <c r="M144" s="10"/>
    </row>
    <row r="145" spans="1:13" ht="15" customHeight="1" x14ac:dyDescent="0.25">
      <c r="A145" s="128"/>
      <c r="B145" s="237"/>
      <c r="C145" s="242"/>
      <c r="D145" s="128"/>
      <c r="E145" s="128"/>
      <c r="F145" s="224" t="s">
        <v>183</v>
      </c>
      <c r="G145" s="225"/>
      <c r="H145" s="225"/>
      <c r="I145" s="225"/>
      <c r="J145" s="225"/>
      <c r="K145" s="225" t="s">
        <v>83</v>
      </c>
      <c r="L145" s="226"/>
      <c r="M145" s="10"/>
    </row>
    <row r="146" spans="1:13" ht="36" x14ac:dyDescent="0.25">
      <c r="A146" s="83" t="s">
        <v>176</v>
      </c>
      <c r="B146" s="89" t="s">
        <v>150</v>
      </c>
      <c r="C146" s="242"/>
      <c r="D146" s="156">
        <v>2024</v>
      </c>
      <c r="E146" s="156">
        <v>2026</v>
      </c>
      <c r="F146" s="194" t="s">
        <v>40</v>
      </c>
      <c r="G146" s="195"/>
      <c r="H146" s="195"/>
      <c r="I146" s="195"/>
      <c r="J146" s="195"/>
      <c r="K146" s="195"/>
      <c r="L146" s="196"/>
      <c r="M146" s="10"/>
    </row>
    <row r="147" spans="1:13" ht="13.5" customHeight="1" x14ac:dyDescent="0.25">
      <c r="A147" s="156" t="s">
        <v>173</v>
      </c>
      <c r="B147" s="236" t="s">
        <v>131</v>
      </c>
      <c r="C147" s="242"/>
      <c r="D147" s="156"/>
      <c r="E147" s="156"/>
      <c r="F147" s="221" t="s">
        <v>323</v>
      </c>
      <c r="G147" s="222"/>
      <c r="H147" s="222"/>
      <c r="I147" s="222"/>
      <c r="J147" s="222"/>
      <c r="K147" s="222" t="s">
        <v>81</v>
      </c>
      <c r="L147" s="223"/>
      <c r="M147" s="10"/>
    </row>
    <row r="148" spans="1:13" ht="13.5" customHeight="1" x14ac:dyDescent="0.25">
      <c r="A148" s="156"/>
      <c r="B148" s="237"/>
      <c r="C148" s="242"/>
      <c r="D148" s="156"/>
      <c r="E148" s="156"/>
      <c r="F148" s="221" t="s">
        <v>301</v>
      </c>
      <c r="G148" s="222"/>
      <c r="H148" s="222"/>
      <c r="I148" s="222"/>
      <c r="J148" s="222"/>
      <c r="K148" s="222" t="s">
        <v>82</v>
      </c>
      <c r="L148" s="223"/>
      <c r="M148" s="10"/>
    </row>
    <row r="149" spans="1:13" ht="13.5" customHeight="1" x14ac:dyDescent="0.25">
      <c r="A149" s="156"/>
      <c r="B149" s="237"/>
      <c r="C149" s="242"/>
      <c r="D149" s="156"/>
      <c r="E149" s="156"/>
      <c r="F149" s="221" t="s">
        <v>302</v>
      </c>
      <c r="G149" s="222"/>
      <c r="H149" s="222"/>
      <c r="I149" s="222"/>
      <c r="J149" s="222"/>
      <c r="K149" s="222" t="s">
        <v>174</v>
      </c>
      <c r="L149" s="223"/>
      <c r="M149" s="10"/>
    </row>
    <row r="150" spans="1:13" ht="30.75" customHeight="1" x14ac:dyDescent="0.25">
      <c r="A150" s="84">
        <v>3</v>
      </c>
      <c r="B150" s="90" t="s">
        <v>85</v>
      </c>
      <c r="C150" s="243"/>
      <c r="D150" s="216">
        <v>2024</v>
      </c>
      <c r="E150" s="216">
        <v>2026</v>
      </c>
      <c r="F150" s="238" t="s">
        <v>84</v>
      </c>
      <c r="G150" s="239"/>
      <c r="H150" s="239"/>
      <c r="I150" s="239"/>
      <c r="J150" s="239"/>
      <c r="K150" s="239"/>
      <c r="L150" s="240"/>
      <c r="M150" s="1"/>
    </row>
    <row r="151" spans="1:13" ht="30.75" customHeight="1" x14ac:dyDescent="0.25">
      <c r="A151" s="128" t="s">
        <v>177</v>
      </c>
      <c r="B151" s="238" t="s">
        <v>105</v>
      </c>
      <c r="C151" s="243"/>
      <c r="D151" s="216"/>
      <c r="E151" s="216"/>
      <c r="F151" s="131" t="s">
        <v>303</v>
      </c>
      <c r="G151" s="132"/>
      <c r="H151" s="132"/>
      <c r="I151" s="132"/>
      <c r="J151" s="132"/>
      <c r="K151" s="132"/>
      <c r="L151" s="133"/>
      <c r="M151" s="102"/>
    </row>
    <row r="152" spans="1:13" ht="30.75" customHeight="1" x14ac:dyDescent="0.25">
      <c r="A152" s="128"/>
      <c r="B152" s="130"/>
      <c r="C152" s="243"/>
      <c r="D152" s="216"/>
      <c r="E152" s="216"/>
      <c r="F152" s="134"/>
      <c r="G152" s="135"/>
      <c r="H152" s="135"/>
      <c r="I152" s="135"/>
      <c r="J152" s="135"/>
      <c r="K152" s="135"/>
      <c r="L152" s="136"/>
      <c r="M152" s="102"/>
    </row>
    <row r="153" spans="1:13" ht="10.5" customHeight="1" x14ac:dyDescent="0.25">
      <c r="A153" s="128"/>
      <c r="B153" s="130"/>
      <c r="C153" s="243"/>
      <c r="D153" s="216"/>
      <c r="E153" s="216"/>
      <c r="F153" s="137" t="s">
        <v>304</v>
      </c>
      <c r="G153" s="137"/>
      <c r="H153" s="137"/>
      <c r="I153" s="137"/>
      <c r="J153" s="137"/>
      <c r="K153" s="137"/>
      <c r="L153" s="137"/>
      <c r="M153" s="102"/>
    </row>
    <row r="154" spans="1:13" ht="22.5" customHeight="1" x14ac:dyDescent="0.25">
      <c r="A154" s="127" t="s">
        <v>359</v>
      </c>
      <c r="B154" s="129" t="s">
        <v>0</v>
      </c>
      <c r="C154" s="243"/>
      <c r="D154" s="216"/>
      <c r="E154" s="216"/>
      <c r="F154" s="137"/>
      <c r="G154" s="137"/>
      <c r="H154" s="137"/>
      <c r="I154" s="137"/>
      <c r="J154" s="137"/>
      <c r="K154" s="137"/>
      <c r="L154" s="137"/>
      <c r="M154" s="214"/>
    </row>
    <row r="155" spans="1:13" ht="18" customHeight="1" x14ac:dyDescent="0.25">
      <c r="A155" s="128"/>
      <c r="B155" s="130"/>
      <c r="C155" s="243"/>
      <c r="D155" s="216"/>
      <c r="E155" s="216"/>
      <c r="F155" s="137" t="s">
        <v>305</v>
      </c>
      <c r="G155" s="137"/>
      <c r="H155" s="137"/>
      <c r="I155" s="137"/>
      <c r="J155" s="137"/>
      <c r="K155" s="137"/>
      <c r="L155" s="137"/>
      <c r="M155" s="214"/>
    </row>
    <row r="156" spans="1:13" ht="18" customHeight="1" x14ac:dyDescent="0.25">
      <c r="A156" s="128"/>
      <c r="B156" s="130"/>
      <c r="C156" s="243"/>
      <c r="D156" s="216"/>
      <c r="E156" s="216"/>
      <c r="F156" s="137"/>
      <c r="G156" s="137"/>
      <c r="H156" s="137"/>
      <c r="I156" s="137"/>
      <c r="J156" s="137"/>
      <c r="K156" s="137"/>
      <c r="L156" s="137"/>
      <c r="M156" s="214"/>
    </row>
    <row r="157" spans="1:13" ht="25.5" customHeight="1" x14ac:dyDescent="0.25">
      <c r="M157" s="1"/>
    </row>
    <row r="158" spans="1:13" x14ac:dyDescent="0.25">
      <c r="B158" s="12" t="s">
        <v>115</v>
      </c>
    </row>
  </sheetData>
  <mergeCells count="265">
    <mergeCell ref="F119:L119"/>
    <mergeCell ref="F118:L118"/>
    <mergeCell ref="M154:M156"/>
    <mergeCell ref="F150:L150"/>
    <mergeCell ref="D150:D156"/>
    <mergeCell ref="E150:E156"/>
    <mergeCell ref="B151:B153"/>
    <mergeCell ref="C132:C156"/>
    <mergeCell ref="F110:L110"/>
    <mergeCell ref="F111:L111"/>
    <mergeCell ref="B147:B149"/>
    <mergeCell ref="D132:E132"/>
    <mergeCell ref="D146:D149"/>
    <mergeCell ref="E146:E149"/>
    <mergeCell ref="F149:L149"/>
    <mergeCell ref="F124:L125"/>
    <mergeCell ref="A130:L130"/>
    <mergeCell ref="D124:D128"/>
    <mergeCell ref="E124:E128"/>
    <mergeCell ref="F127:L127"/>
    <mergeCell ref="F128:L128"/>
    <mergeCell ref="A151:A153"/>
    <mergeCell ref="F134:L134"/>
    <mergeCell ref="F136:L136"/>
    <mergeCell ref="B133:B145"/>
    <mergeCell ref="A133:A145"/>
    <mergeCell ref="F138:L138"/>
    <mergeCell ref="F144:L144"/>
    <mergeCell ref="F142:L142"/>
    <mergeCell ref="F143:L143"/>
    <mergeCell ref="F140:L140"/>
    <mergeCell ref="F141:L141"/>
    <mergeCell ref="A147:A149"/>
    <mergeCell ref="F137:L137"/>
    <mergeCell ref="F147:L147"/>
    <mergeCell ref="F135:L135"/>
    <mergeCell ref="M99:M102"/>
    <mergeCell ref="F101:L101"/>
    <mergeCell ref="F102:L102"/>
    <mergeCell ref="F148:L148"/>
    <mergeCell ref="F139:L139"/>
    <mergeCell ref="M107:M115"/>
    <mergeCell ref="M104:M106"/>
    <mergeCell ref="M133:M136"/>
    <mergeCell ref="F106:L106"/>
    <mergeCell ref="F108:L108"/>
    <mergeCell ref="F132:L132"/>
    <mergeCell ref="F133:L133"/>
    <mergeCell ref="F146:L146"/>
    <mergeCell ref="F145:L145"/>
    <mergeCell ref="F113:L113"/>
    <mergeCell ref="A131:L131"/>
    <mergeCell ref="D133:D145"/>
    <mergeCell ref="E133:E145"/>
    <mergeCell ref="A129:L129"/>
    <mergeCell ref="B125:B128"/>
    <mergeCell ref="A125:A128"/>
    <mergeCell ref="D103:D106"/>
    <mergeCell ref="D116:D123"/>
    <mergeCell ref="E116:E123"/>
    <mergeCell ref="M95:M98"/>
    <mergeCell ref="F98:L98"/>
    <mergeCell ref="M91:M94"/>
    <mergeCell ref="F92:L92"/>
    <mergeCell ref="F93:L93"/>
    <mergeCell ref="F95:L95"/>
    <mergeCell ref="F96:L96"/>
    <mergeCell ref="F94:L94"/>
    <mergeCell ref="F97:L97"/>
    <mergeCell ref="M79:M82"/>
    <mergeCell ref="F80:L80"/>
    <mergeCell ref="F82:L82"/>
    <mergeCell ref="M65:M74"/>
    <mergeCell ref="F79:L79"/>
    <mergeCell ref="F74:L74"/>
    <mergeCell ref="F71:L71"/>
    <mergeCell ref="F87:L87"/>
    <mergeCell ref="F84:L84"/>
    <mergeCell ref="F85:L85"/>
    <mergeCell ref="F86:L86"/>
    <mergeCell ref="M83:M90"/>
    <mergeCell ref="F88:L88"/>
    <mergeCell ref="F90:L90"/>
    <mergeCell ref="F83:L83"/>
    <mergeCell ref="F89:L89"/>
    <mergeCell ref="F72:L72"/>
    <mergeCell ref="F65:L65"/>
    <mergeCell ref="F68:L68"/>
    <mergeCell ref="M55:M58"/>
    <mergeCell ref="A59:L59"/>
    <mergeCell ref="A60:L60"/>
    <mergeCell ref="D54:D58"/>
    <mergeCell ref="E54:E58"/>
    <mergeCell ref="M63:M64"/>
    <mergeCell ref="D62:E62"/>
    <mergeCell ref="A54:A55"/>
    <mergeCell ref="A56:A58"/>
    <mergeCell ref="A61:L61"/>
    <mergeCell ref="F63:L63"/>
    <mergeCell ref="B54:B55"/>
    <mergeCell ref="B56:B58"/>
    <mergeCell ref="F54:L54"/>
    <mergeCell ref="F55:L55"/>
    <mergeCell ref="F56:L56"/>
    <mergeCell ref="C54:C58"/>
    <mergeCell ref="A63:A66"/>
    <mergeCell ref="B63:B66"/>
    <mergeCell ref="M45:M53"/>
    <mergeCell ref="F46:L46"/>
    <mergeCell ref="F48:L48"/>
    <mergeCell ref="F49:L49"/>
    <mergeCell ref="F40:L40"/>
    <mergeCell ref="F34:L34"/>
    <mergeCell ref="F37:L37"/>
    <mergeCell ref="F38:L38"/>
    <mergeCell ref="F53:L53"/>
    <mergeCell ref="F43:L43"/>
    <mergeCell ref="F44:L44"/>
    <mergeCell ref="M13:M18"/>
    <mergeCell ref="F14:L14"/>
    <mergeCell ref="F16:L16"/>
    <mergeCell ref="F18:L18"/>
    <mergeCell ref="F17:L17"/>
    <mergeCell ref="F13:L13"/>
    <mergeCell ref="F15:L15"/>
    <mergeCell ref="F36:L36"/>
    <mergeCell ref="M25:M28"/>
    <mergeCell ref="F26:L26"/>
    <mergeCell ref="F25:L25"/>
    <mergeCell ref="F20:L20"/>
    <mergeCell ref="F22:L22"/>
    <mergeCell ref="F21:L21"/>
    <mergeCell ref="M21:M24"/>
    <mergeCell ref="F23:L23"/>
    <mergeCell ref="F24:L24"/>
    <mergeCell ref="M29:M32"/>
    <mergeCell ref="K1:L1"/>
    <mergeCell ref="B3:L3"/>
    <mergeCell ref="A5:A6"/>
    <mergeCell ref="B5:B6"/>
    <mergeCell ref="C5:C6"/>
    <mergeCell ref="D5:E5"/>
    <mergeCell ref="F5:L6"/>
    <mergeCell ref="A25:A28"/>
    <mergeCell ref="B25:B28"/>
    <mergeCell ref="D25:D28"/>
    <mergeCell ref="F27:L27"/>
    <mergeCell ref="A11:L11"/>
    <mergeCell ref="C12:C53"/>
    <mergeCell ref="D12:E12"/>
    <mergeCell ref="F12:L12"/>
    <mergeCell ref="A13:A16"/>
    <mergeCell ref="F35:L35"/>
    <mergeCell ref="E25:E28"/>
    <mergeCell ref="B29:B40"/>
    <mergeCell ref="F47:L47"/>
    <mergeCell ref="A17:A24"/>
    <mergeCell ref="B17:B24"/>
    <mergeCell ref="F19:L19"/>
    <mergeCell ref="F30:L30"/>
    <mergeCell ref="F7:L7"/>
    <mergeCell ref="A8:L8"/>
    <mergeCell ref="A9:L9"/>
    <mergeCell ref="A10:L10"/>
    <mergeCell ref="A29:A40"/>
    <mergeCell ref="D29:D40"/>
    <mergeCell ref="E29:E40"/>
    <mergeCell ref="F31:L31"/>
    <mergeCell ref="F29:L29"/>
    <mergeCell ref="F33:L33"/>
    <mergeCell ref="B13:B16"/>
    <mergeCell ref="D13:D16"/>
    <mergeCell ref="E13:E16"/>
    <mergeCell ref="F28:L28"/>
    <mergeCell ref="D17:D24"/>
    <mergeCell ref="E17:E24"/>
    <mergeCell ref="F32:L32"/>
    <mergeCell ref="F39:L39"/>
    <mergeCell ref="B49:B50"/>
    <mergeCell ref="B51:B53"/>
    <mergeCell ref="A49:A50"/>
    <mergeCell ref="F91:L91"/>
    <mergeCell ref="D41:D48"/>
    <mergeCell ref="E41:E48"/>
    <mergeCell ref="A51:A53"/>
    <mergeCell ref="D49:D53"/>
    <mergeCell ref="E49:E53"/>
    <mergeCell ref="F41:L41"/>
    <mergeCell ref="F42:L42"/>
    <mergeCell ref="B41:B48"/>
    <mergeCell ref="F45:L45"/>
    <mergeCell ref="F50:L50"/>
    <mergeCell ref="F52:L52"/>
    <mergeCell ref="F51:L51"/>
    <mergeCell ref="F62:L62"/>
    <mergeCell ref="D63:D82"/>
    <mergeCell ref="E63:E82"/>
    <mergeCell ref="F81:L81"/>
    <mergeCell ref="F73:L73"/>
    <mergeCell ref="F64:L64"/>
    <mergeCell ref="F57:L57"/>
    <mergeCell ref="F58:L58"/>
    <mergeCell ref="F67:L67"/>
    <mergeCell ref="F69:L69"/>
    <mergeCell ref="F70:L70"/>
    <mergeCell ref="F115:L115"/>
    <mergeCell ref="F66:L66"/>
    <mergeCell ref="B99:B102"/>
    <mergeCell ref="D99:D102"/>
    <mergeCell ref="E99:E102"/>
    <mergeCell ref="E91:E94"/>
    <mergeCell ref="E107:E111"/>
    <mergeCell ref="A91:A94"/>
    <mergeCell ref="A83:A90"/>
    <mergeCell ref="A67:A82"/>
    <mergeCell ref="A107:A111"/>
    <mergeCell ref="A112:A115"/>
    <mergeCell ref="A41:A48"/>
    <mergeCell ref="F75:L75"/>
    <mergeCell ref="F76:L76"/>
    <mergeCell ref="F77:L77"/>
    <mergeCell ref="F78:L78"/>
    <mergeCell ref="E112:E115"/>
    <mergeCell ref="A95:A98"/>
    <mergeCell ref="A103:A106"/>
    <mergeCell ref="F105:L105"/>
    <mergeCell ref="F104:L104"/>
    <mergeCell ref="E103:E106"/>
    <mergeCell ref="F103:L103"/>
    <mergeCell ref="B112:B115"/>
    <mergeCell ref="B107:B111"/>
    <mergeCell ref="D112:D115"/>
    <mergeCell ref="D107:D111"/>
    <mergeCell ref="A99:A102"/>
    <mergeCell ref="D95:D98"/>
    <mergeCell ref="E95:E98"/>
    <mergeCell ref="F100:L100"/>
    <mergeCell ref="F99:L99"/>
    <mergeCell ref="F107:L107"/>
    <mergeCell ref="F109:L109"/>
    <mergeCell ref="F112:L112"/>
    <mergeCell ref="A154:A156"/>
    <mergeCell ref="B154:B156"/>
    <mergeCell ref="F151:L152"/>
    <mergeCell ref="F153:L154"/>
    <mergeCell ref="F155:L156"/>
    <mergeCell ref="F116:L116"/>
    <mergeCell ref="F117:L117"/>
    <mergeCell ref="F120:L120"/>
    <mergeCell ref="F121:L121"/>
    <mergeCell ref="F122:L122"/>
    <mergeCell ref="F123:L123"/>
    <mergeCell ref="A117:A123"/>
    <mergeCell ref="B117:B123"/>
    <mergeCell ref="C62:C128"/>
    <mergeCell ref="F126:L126"/>
    <mergeCell ref="B83:B90"/>
    <mergeCell ref="D83:D90"/>
    <mergeCell ref="B91:B94"/>
    <mergeCell ref="B103:B106"/>
    <mergeCell ref="D91:D94"/>
    <mergeCell ref="B95:B98"/>
    <mergeCell ref="E83:E90"/>
    <mergeCell ref="B67:B82"/>
    <mergeCell ref="F114:L114"/>
  </mergeCells>
  <phoneticPr fontId="23" type="noConversion"/>
  <pageMargins left="0.47244094488188981" right="0.35433070866141736" top="0.43307086614173229" bottom="0.74803149606299213" header="0.31496062992125984" footer="0.31496062992125984"/>
  <pageSetup paperSize="9" scale="63" orientation="landscape" r:id="rId1"/>
  <rowBreaks count="3" manualBreakCount="3">
    <brk id="41" max="11" man="1"/>
    <brk id="94" max="11" man="1"/>
    <brk id="1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view="pageBreakPreview" zoomScale="60" zoomScaleNormal="100" workbookViewId="0">
      <selection activeCell="AC1" sqref="AC1"/>
    </sheetView>
  </sheetViews>
  <sheetFormatPr defaultRowHeight="15" x14ac:dyDescent="0.25"/>
  <cols>
    <col min="5" max="6" width="4.85546875" customWidth="1"/>
    <col min="7" max="7" width="9.140625" hidden="1" customWidth="1"/>
    <col min="8" max="11" width="3.7109375" customWidth="1"/>
    <col min="12" max="12" width="8.140625" customWidth="1"/>
    <col min="13" max="13" width="6.28515625" customWidth="1"/>
    <col min="14" max="14" width="3" customWidth="1"/>
    <col min="16" max="16" width="2.42578125" customWidth="1"/>
    <col min="18" max="18" width="1.85546875" customWidth="1"/>
    <col min="19" max="21" width="3.7109375" customWidth="1"/>
    <col min="22" max="22" width="1.140625" customWidth="1"/>
  </cols>
  <sheetData>
    <row r="1" spans="1:22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 t="s">
        <v>320</v>
      </c>
      <c r="V1" s="69"/>
    </row>
    <row r="2" spans="1:22" ht="12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51" customHeight="1" x14ac:dyDescent="0.25">
      <c r="A3" s="266" t="s">
        <v>310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1:22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2" ht="51" customHeight="1" x14ac:dyDescent="0.25">
      <c r="A5" s="263" t="s">
        <v>190</v>
      </c>
      <c r="B5" s="263"/>
      <c r="C5" s="263" t="s">
        <v>191</v>
      </c>
      <c r="D5" s="263"/>
      <c r="E5" s="268" t="s">
        <v>192</v>
      </c>
      <c r="F5" s="268"/>
      <c r="G5" s="268"/>
      <c r="H5" s="268"/>
      <c r="I5" s="268"/>
      <c r="J5" s="268"/>
      <c r="K5" s="268"/>
      <c r="L5" s="268"/>
      <c r="M5" s="268"/>
      <c r="N5" s="268"/>
      <c r="O5" s="263" t="s">
        <v>193</v>
      </c>
      <c r="P5" s="263"/>
      <c r="Q5" s="263"/>
      <c r="R5" s="263"/>
      <c r="S5" s="263"/>
      <c r="T5" s="263"/>
      <c r="U5" s="263"/>
      <c r="V5" s="263"/>
    </row>
    <row r="6" spans="1:22" ht="51" customHeight="1" x14ac:dyDescent="0.25">
      <c r="A6" s="263"/>
      <c r="B6" s="263"/>
      <c r="C6" s="263"/>
      <c r="D6" s="263"/>
      <c r="E6" s="263" t="s">
        <v>194</v>
      </c>
      <c r="F6" s="263"/>
      <c r="G6" s="263"/>
      <c r="H6" s="263" t="s">
        <v>195</v>
      </c>
      <c r="I6" s="263"/>
      <c r="J6" s="263"/>
      <c r="K6" s="263"/>
      <c r="L6" s="74" t="s">
        <v>196</v>
      </c>
      <c r="M6" s="263" t="s">
        <v>197</v>
      </c>
      <c r="N6" s="263"/>
      <c r="O6" s="263" t="s">
        <v>307</v>
      </c>
      <c r="P6" s="263"/>
      <c r="Q6" s="264" t="s">
        <v>308</v>
      </c>
      <c r="R6" s="265"/>
      <c r="S6" s="264" t="s">
        <v>309</v>
      </c>
      <c r="T6" s="269"/>
      <c r="U6" s="269"/>
      <c r="V6" s="265"/>
    </row>
    <row r="7" spans="1:22" x14ac:dyDescent="0.25">
      <c r="A7" s="252" t="s">
        <v>201</v>
      </c>
      <c r="B7" s="252"/>
      <c r="C7" s="251" t="s">
        <v>202</v>
      </c>
      <c r="D7" s="251"/>
      <c r="E7" s="251" t="s">
        <v>203</v>
      </c>
      <c r="F7" s="251"/>
      <c r="G7" s="251"/>
      <c r="H7" s="251" t="s">
        <v>204</v>
      </c>
      <c r="I7" s="251"/>
      <c r="J7" s="251"/>
      <c r="K7" s="251"/>
      <c r="L7" s="75" t="s">
        <v>205</v>
      </c>
      <c r="M7" s="251" t="s">
        <v>206</v>
      </c>
      <c r="N7" s="251"/>
      <c r="O7" s="251" t="s">
        <v>207</v>
      </c>
      <c r="P7" s="251"/>
      <c r="Q7" s="251" t="s">
        <v>208</v>
      </c>
      <c r="R7" s="251"/>
      <c r="S7" s="251" t="s">
        <v>209</v>
      </c>
      <c r="T7" s="251"/>
      <c r="U7" s="251"/>
      <c r="V7" s="251"/>
    </row>
    <row r="8" spans="1:22" ht="24.75" x14ac:dyDescent="0.25">
      <c r="A8" s="260" t="s">
        <v>210</v>
      </c>
      <c r="B8" s="260"/>
      <c r="C8" s="260" t="s">
        <v>211</v>
      </c>
      <c r="D8" s="260"/>
      <c r="E8" s="256" t="s">
        <v>212</v>
      </c>
      <c r="F8" s="256"/>
      <c r="G8" s="256"/>
      <c r="H8" s="257" t="s">
        <v>213</v>
      </c>
      <c r="I8" s="257"/>
      <c r="J8" s="257"/>
      <c r="K8" s="257"/>
      <c r="L8" s="76" t="s">
        <v>214</v>
      </c>
      <c r="M8" s="256" t="s">
        <v>212</v>
      </c>
      <c r="N8" s="256"/>
      <c r="O8" s="261">
        <v>712254.19</v>
      </c>
      <c r="P8" s="261"/>
      <c r="Q8" s="261">
        <v>602343.28</v>
      </c>
      <c r="R8" s="261"/>
      <c r="S8" s="261">
        <v>538008.68000000005</v>
      </c>
      <c r="T8" s="261"/>
      <c r="U8" s="261"/>
      <c r="V8" s="261"/>
    </row>
    <row r="9" spans="1:22" ht="24.75" x14ac:dyDescent="0.25">
      <c r="A9" s="260"/>
      <c r="B9" s="260"/>
      <c r="C9" s="260"/>
      <c r="D9" s="260"/>
      <c r="E9" s="251" t="s">
        <v>215</v>
      </c>
      <c r="F9" s="251"/>
      <c r="G9" s="251"/>
      <c r="H9" s="252" t="s">
        <v>216</v>
      </c>
      <c r="I9" s="252"/>
      <c r="J9" s="252"/>
      <c r="K9" s="252"/>
      <c r="L9" s="77" t="s">
        <v>214</v>
      </c>
      <c r="M9" s="251" t="s">
        <v>212</v>
      </c>
      <c r="N9" s="251"/>
      <c r="O9" s="249">
        <v>691690.7</v>
      </c>
      <c r="P9" s="249"/>
      <c r="Q9" s="249">
        <v>581779.79</v>
      </c>
      <c r="R9" s="249"/>
      <c r="S9" s="249">
        <v>517445.19</v>
      </c>
      <c r="T9" s="249"/>
      <c r="U9" s="249"/>
      <c r="V9" s="249"/>
    </row>
    <row r="10" spans="1:22" ht="24.75" x14ac:dyDescent="0.25">
      <c r="A10" s="260"/>
      <c r="B10" s="260"/>
      <c r="C10" s="260"/>
      <c r="D10" s="260"/>
      <c r="E10" s="251" t="s">
        <v>217</v>
      </c>
      <c r="F10" s="251"/>
      <c r="G10" s="251"/>
      <c r="H10" s="252" t="s">
        <v>216</v>
      </c>
      <c r="I10" s="252"/>
      <c r="J10" s="252"/>
      <c r="K10" s="252"/>
      <c r="L10" s="77" t="s">
        <v>214</v>
      </c>
      <c r="M10" s="251" t="s">
        <v>212</v>
      </c>
      <c r="N10" s="251"/>
      <c r="O10" s="249">
        <v>20563.48</v>
      </c>
      <c r="P10" s="249"/>
      <c r="Q10" s="249">
        <v>20563.48</v>
      </c>
      <c r="R10" s="249"/>
      <c r="S10" s="249">
        <v>20563.48</v>
      </c>
      <c r="T10" s="249"/>
      <c r="U10" s="249"/>
      <c r="V10" s="249"/>
    </row>
    <row r="11" spans="1:22" ht="24.75" x14ac:dyDescent="0.25">
      <c r="A11" s="260" t="s">
        <v>218</v>
      </c>
      <c r="B11" s="260"/>
      <c r="C11" s="260" t="s">
        <v>219</v>
      </c>
      <c r="D11" s="260"/>
      <c r="E11" s="256" t="s">
        <v>215</v>
      </c>
      <c r="F11" s="256"/>
      <c r="G11" s="256"/>
      <c r="H11" s="257" t="s">
        <v>216</v>
      </c>
      <c r="I11" s="257"/>
      <c r="J11" s="257"/>
      <c r="K11" s="257"/>
      <c r="L11" s="76" t="s">
        <v>220</v>
      </c>
      <c r="M11" s="256" t="s">
        <v>212</v>
      </c>
      <c r="N11" s="256"/>
      <c r="O11" s="261">
        <v>271045.07</v>
      </c>
      <c r="P11" s="261"/>
      <c r="Q11" s="261">
        <v>230809.46</v>
      </c>
      <c r="R11" s="261"/>
      <c r="S11" s="261">
        <v>203768.59</v>
      </c>
      <c r="T11" s="261"/>
      <c r="U11" s="261"/>
      <c r="V11" s="261"/>
    </row>
    <row r="12" spans="1:22" ht="24.75" x14ac:dyDescent="0.25">
      <c r="A12" s="260"/>
      <c r="B12" s="260"/>
      <c r="C12" s="260"/>
      <c r="D12" s="260"/>
      <c r="E12" s="251" t="s">
        <v>215</v>
      </c>
      <c r="F12" s="251"/>
      <c r="G12" s="251"/>
      <c r="H12" s="252" t="s">
        <v>216</v>
      </c>
      <c r="I12" s="252"/>
      <c r="J12" s="252"/>
      <c r="K12" s="252"/>
      <c r="L12" s="77" t="s">
        <v>220</v>
      </c>
      <c r="M12" s="251" t="s">
        <v>212</v>
      </c>
      <c r="N12" s="251"/>
      <c r="O12" s="249">
        <v>271045.07</v>
      </c>
      <c r="P12" s="249"/>
      <c r="Q12" s="249">
        <v>230809.46</v>
      </c>
      <c r="R12" s="249"/>
      <c r="S12" s="249">
        <v>203768.59</v>
      </c>
      <c r="T12" s="249"/>
      <c r="U12" s="249"/>
      <c r="V12" s="249"/>
    </row>
    <row r="13" spans="1:22" ht="53.25" customHeight="1" x14ac:dyDescent="0.25">
      <c r="A13" s="260"/>
      <c r="B13" s="260"/>
      <c r="C13" s="250" t="s">
        <v>221</v>
      </c>
      <c r="D13" s="250"/>
      <c r="E13" s="256" t="s">
        <v>215</v>
      </c>
      <c r="F13" s="256"/>
      <c r="G13" s="256"/>
      <c r="H13" s="257" t="s">
        <v>216</v>
      </c>
      <c r="I13" s="257"/>
      <c r="J13" s="257"/>
      <c r="K13" s="257"/>
      <c r="L13" s="76" t="s">
        <v>222</v>
      </c>
      <c r="M13" s="258" t="s">
        <v>212</v>
      </c>
      <c r="N13" s="258"/>
      <c r="O13" s="259">
        <v>271045.07</v>
      </c>
      <c r="P13" s="259"/>
      <c r="Q13" s="259">
        <v>230809.46</v>
      </c>
      <c r="R13" s="259"/>
      <c r="S13" s="259">
        <v>203768.59</v>
      </c>
      <c r="T13" s="259"/>
      <c r="U13" s="259"/>
      <c r="V13" s="259"/>
    </row>
    <row r="14" spans="1:22" ht="47.25" customHeight="1" x14ac:dyDescent="0.25">
      <c r="A14" s="260"/>
      <c r="B14" s="260"/>
      <c r="C14" s="250"/>
      <c r="D14" s="250"/>
      <c r="E14" s="251" t="s">
        <v>215</v>
      </c>
      <c r="F14" s="251"/>
      <c r="G14" s="251"/>
      <c r="H14" s="252" t="s">
        <v>216</v>
      </c>
      <c r="I14" s="252"/>
      <c r="J14" s="252"/>
      <c r="K14" s="252"/>
      <c r="L14" s="77" t="s">
        <v>222</v>
      </c>
      <c r="M14" s="251" t="s">
        <v>212</v>
      </c>
      <c r="N14" s="251"/>
      <c r="O14" s="249">
        <v>271045.07</v>
      </c>
      <c r="P14" s="249"/>
      <c r="Q14" s="249">
        <v>230809.46</v>
      </c>
      <c r="R14" s="249"/>
      <c r="S14" s="249">
        <v>203768.59</v>
      </c>
      <c r="T14" s="249"/>
      <c r="U14" s="249"/>
      <c r="V14" s="249"/>
    </row>
    <row r="15" spans="1:22" ht="78" customHeight="1" x14ac:dyDescent="0.25">
      <c r="A15" s="260"/>
      <c r="B15" s="260"/>
      <c r="C15" s="254" t="s">
        <v>223</v>
      </c>
      <c r="D15" s="254"/>
      <c r="E15" s="251" t="s">
        <v>215</v>
      </c>
      <c r="F15" s="251"/>
      <c r="G15" s="251"/>
      <c r="H15" s="252" t="s">
        <v>216</v>
      </c>
      <c r="I15" s="252"/>
      <c r="J15" s="252"/>
      <c r="K15" s="252"/>
      <c r="L15" s="77" t="s">
        <v>224</v>
      </c>
      <c r="M15" s="251" t="s">
        <v>212</v>
      </c>
      <c r="N15" s="251"/>
      <c r="O15" s="255">
        <v>769.23</v>
      </c>
      <c r="P15" s="255"/>
      <c r="Q15" s="255">
        <v>615.41999999999996</v>
      </c>
      <c r="R15" s="255"/>
      <c r="S15" s="255">
        <v>500.07</v>
      </c>
      <c r="T15" s="255"/>
      <c r="U15" s="255"/>
      <c r="V15" s="255"/>
    </row>
    <row r="16" spans="1:22" ht="78" customHeight="1" x14ac:dyDescent="0.25">
      <c r="A16" s="260"/>
      <c r="B16" s="260"/>
      <c r="C16" s="254"/>
      <c r="D16" s="254"/>
      <c r="E16" s="251" t="s">
        <v>215</v>
      </c>
      <c r="F16" s="251"/>
      <c r="G16" s="251"/>
      <c r="H16" s="252" t="s">
        <v>225</v>
      </c>
      <c r="I16" s="252"/>
      <c r="J16" s="252"/>
      <c r="K16" s="252"/>
      <c r="L16" s="77" t="s">
        <v>224</v>
      </c>
      <c r="M16" s="251" t="s">
        <v>212</v>
      </c>
      <c r="N16" s="251"/>
      <c r="O16" s="255">
        <v>769.23</v>
      </c>
      <c r="P16" s="255"/>
      <c r="Q16" s="255">
        <v>615.41999999999996</v>
      </c>
      <c r="R16" s="255"/>
      <c r="S16" s="255">
        <v>500.07</v>
      </c>
      <c r="T16" s="255"/>
      <c r="U16" s="255"/>
      <c r="V16" s="255"/>
    </row>
    <row r="17" spans="1:22" ht="78" customHeight="1" x14ac:dyDescent="0.25">
      <c r="A17" s="260"/>
      <c r="B17" s="260"/>
      <c r="C17" s="254"/>
      <c r="D17" s="254"/>
      <c r="E17" s="251" t="s">
        <v>215</v>
      </c>
      <c r="F17" s="251"/>
      <c r="G17" s="251"/>
      <c r="H17" s="252" t="s">
        <v>225</v>
      </c>
      <c r="I17" s="252"/>
      <c r="J17" s="252"/>
      <c r="K17" s="252"/>
      <c r="L17" s="77" t="s">
        <v>224</v>
      </c>
      <c r="M17" s="251" t="s">
        <v>226</v>
      </c>
      <c r="N17" s="251"/>
      <c r="O17" s="255">
        <v>576.17999999999995</v>
      </c>
      <c r="P17" s="255"/>
      <c r="Q17" s="255">
        <v>460.12</v>
      </c>
      <c r="R17" s="255"/>
      <c r="S17" s="255">
        <v>374.51</v>
      </c>
      <c r="T17" s="255"/>
      <c r="U17" s="255"/>
      <c r="V17" s="255"/>
    </row>
    <row r="18" spans="1:22" ht="78" customHeight="1" x14ac:dyDescent="0.25">
      <c r="A18" s="260"/>
      <c r="B18" s="260"/>
      <c r="C18" s="254"/>
      <c r="D18" s="254"/>
      <c r="E18" s="251" t="s">
        <v>215</v>
      </c>
      <c r="F18" s="251"/>
      <c r="G18" s="251"/>
      <c r="H18" s="252" t="s">
        <v>225</v>
      </c>
      <c r="I18" s="252"/>
      <c r="J18" s="252"/>
      <c r="K18" s="252"/>
      <c r="L18" s="77" t="s">
        <v>224</v>
      </c>
      <c r="M18" s="251" t="s">
        <v>227</v>
      </c>
      <c r="N18" s="251"/>
      <c r="O18" s="255">
        <v>193.05</v>
      </c>
      <c r="P18" s="255"/>
      <c r="Q18" s="255">
        <v>155.30000000000001</v>
      </c>
      <c r="R18" s="255"/>
      <c r="S18" s="255">
        <v>125.55</v>
      </c>
      <c r="T18" s="255"/>
      <c r="U18" s="255"/>
      <c r="V18" s="255"/>
    </row>
    <row r="19" spans="1:22" ht="79.5" customHeight="1" x14ac:dyDescent="0.25">
      <c r="A19" s="260"/>
      <c r="B19" s="260"/>
      <c r="C19" s="254" t="s">
        <v>107</v>
      </c>
      <c r="D19" s="254"/>
      <c r="E19" s="251" t="s">
        <v>215</v>
      </c>
      <c r="F19" s="251"/>
      <c r="G19" s="251"/>
      <c r="H19" s="252" t="s">
        <v>216</v>
      </c>
      <c r="I19" s="252"/>
      <c r="J19" s="252"/>
      <c r="K19" s="252"/>
      <c r="L19" s="77" t="s">
        <v>228</v>
      </c>
      <c r="M19" s="251" t="s">
        <v>212</v>
      </c>
      <c r="N19" s="251"/>
      <c r="O19" s="249">
        <v>178084.67</v>
      </c>
      <c r="P19" s="249"/>
      <c r="Q19" s="249">
        <v>142467.74</v>
      </c>
      <c r="R19" s="249"/>
      <c r="S19" s="249">
        <v>115755.04</v>
      </c>
      <c r="T19" s="249"/>
      <c r="U19" s="249"/>
      <c r="V19" s="249"/>
    </row>
    <row r="20" spans="1:22" ht="79.5" customHeight="1" x14ac:dyDescent="0.25">
      <c r="A20" s="260"/>
      <c r="B20" s="260"/>
      <c r="C20" s="254"/>
      <c r="D20" s="254"/>
      <c r="E20" s="251" t="s">
        <v>215</v>
      </c>
      <c r="F20" s="251"/>
      <c r="G20" s="251"/>
      <c r="H20" s="252" t="s">
        <v>225</v>
      </c>
      <c r="I20" s="252"/>
      <c r="J20" s="252"/>
      <c r="K20" s="252"/>
      <c r="L20" s="77" t="s">
        <v>228</v>
      </c>
      <c r="M20" s="251" t="s">
        <v>212</v>
      </c>
      <c r="N20" s="251"/>
      <c r="O20" s="249">
        <v>178084.67</v>
      </c>
      <c r="P20" s="249"/>
      <c r="Q20" s="249">
        <v>142467.74</v>
      </c>
      <c r="R20" s="249"/>
      <c r="S20" s="249">
        <v>115755.04</v>
      </c>
      <c r="T20" s="249"/>
      <c r="U20" s="249"/>
      <c r="V20" s="249"/>
    </row>
    <row r="21" spans="1:22" ht="72" customHeight="1" x14ac:dyDescent="0.25">
      <c r="A21" s="260"/>
      <c r="B21" s="260"/>
      <c r="C21" s="254"/>
      <c r="D21" s="254"/>
      <c r="E21" s="251" t="s">
        <v>215</v>
      </c>
      <c r="F21" s="251"/>
      <c r="G21" s="251"/>
      <c r="H21" s="252" t="s">
        <v>225</v>
      </c>
      <c r="I21" s="252"/>
      <c r="J21" s="252"/>
      <c r="K21" s="252"/>
      <c r="L21" s="77" t="s">
        <v>228</v>
      </c>
      <c r="M21" s="251" t="s">
        <v>226</v>
      </c>
      <c r="N21" s="251"/>
      <c r="O21" s="249">
        <v>178084.67</v>
      </c>
      <c r="P21" s="249"/>
      <c r="Q21" s="249">
        <v>142467.74</v>
      </c>
      <c r="R21" s="249"/>
      <c r="S21" s="249">
        <v>115755.04</v>
      </c>
      <c r="T21" s="249"/>
      <c r="U21" s="249"/>
      <c r="V21" s="249"/>
    </row>
    <row r="22" spans="1:22" ht="15.75" customHeight="1" x14ac:dyDescent="0.25">
      <c r="A22" s="260"/>
      <c r="B22" s="260"/>
      <c r="C22" s="254" t="s">
        <v>229</v>
      </c>
      <c r="D22" s="254"/>
      <c r="E22" s="251" t="s">
        <v>215</v>
      </c>
      <c r="F22" s="251"/>
      <c r="G22" s="251"/>
      <c r="H22" s="252" t="s">
        <v>216</v>
      </c>
      <c r="I22" s="252"/>
      <c r="J22" s="252"/>
      <c r="K22" s="252"/>
      <c r="L22" s="77" t="s">
        <v>230</v>
      </c>
      <c r="M22" s="251" t="s">
        <v>212</v>
      </c>
      <c r="N22" s="251"/>
      <c r="O22" s="249">
        <v>37828.04</v>
      </c>
      <c r="P22" s="249"/>
      <c r="Q22" s="249">
        <v>38301.83</v>
      </c>
      <c r="R22" s="249"/>
      <c r="S22" s="249">
        <v>42108.73</v>
      </c>
      <c r="T22" s="249"/>
      <c r="U22" s="249"/>
      <c r="V22" s="249"/>
    </row>
    <row r="23" spans="1:22" ht="15.75" customHeight="1" x14ac:dyDescent="0.25">
      <c r="A23" s="260"/>
      <c r="B23" s="260"/>
      <c r="C23" s="254"/>
      <c r="D23" s="254"/>
      <c r="E23" s="251" t="s">
        <v>215</v>
      </c>
      <c r="F23" s="251"/>
      <c r="G23" s="251"/>
      <c r="H23" s="252" t="s">
        <v>225</v>
      </c>
      <c r="I23" s="252"/>
      <c r="J23" s="252"/>
      <c r="K23" s="252"/>
      <c r="L23" s="77" t="s">
        <v>230</v>
      </c>
      <c r="M23" s="251" t="s">
        <v>212</v>
      </c>
      <c r="N23" s="251"/>
      <c r="O23" s="249">
        <v>37828.04</v>
      </c>
      <c r="P23" s="249"/>
      <c r="Q23" s="249">
        <v>38301.83</v>
      </c>
      <c r="R23" s="249"/>
      <c r="S23" s="249">
        <v>42108.73</v>
      </c>
      <c r="T23" s="249"/>
      <c r="U23" s="249"/>
      <c r="V23" s="249"/>
    </row>
    <row r="24" spans="1:22" ht="15.75" customHeight="1" x14ac:dyDescent="0.25">
      <c r="A24" s="260"/>
      <c r="B24" s="260"/>
      <c r="C24" s="254"/>
      <c r="D24" s="254"/>
      <c r="E24" s="251" t="s">
        <v>215</v>
      </c>
      <c r="F24" s="251"/>
      <c r="G24" s="251"/>
      <c r="H24" s="252" t="s">
        <v>225</v>
      </c>
      <c r="I24" s="252"/>
      <c r="J24" s="252"/>
      <c r="K24" s="252"/>
      <c r="L24" s="77" t="s">
        <v>230</v>
      </c>
      <c r="M24" s="251" t="s">
        <v>226</v>
      </c>
      <c r="N24" s="251"/>
      <c r="O24" s="249">
        <v>15216.79</v>
      </c>
      <c r="P24" s="249"/>
      <c r="Q24" s="249">
        <v>15132.48</v>
      </c>
      <c r="R24" s="249"/>
      <c r="S24" s="249">
        <v>18413.63</v>
      </c>
      <c r="T24" s="249"/>
      <c r="U24" s="249"/>
      <c r="V24" s="249"/>
    </row>
    <row r="25" spans="1:22" ht="16.5" customHeight="1" x14ac:dyDescent="0.25">
      <c r="A25" s="260"/>
      <c r="B25" s="260"/>
      <c r="C25" s="254"/>
      <c r="D25" s="254"/>
      <c r="E25" s="251" t="s">
        <v>215</v>
      </c>
      <c r="F25" s="251"/>
      <c r="G25" s="251"/>
      <c r="H25" s="252" t="s">
        <v>225</v>
      </c>
      <c r="I25" s="252"/>
      <c r="J25" s="252"/>
      <c r="K25" s="252"/>
      <c r="L25" s="77" t="s">
        <v>230</v>
      </c>
      <c r="M25" s="251" t="s">
        <v>227</v>
      </c>
      <c r="N25" s="251"/>
      <c r="O25" s="249">
        <v>22242.79</v>
      </c>
      <c r="P25" s="249"/>
      <c r="Q25" s="249">
        <v>22869.35</v>
      </c>
      <c r="R25" s="249"/>
      <c r="S25" s="249">
        <v>23395.11</v>
      </c>
      <c r="T25" s="249"/>
      <c r="U25" s="249"/>
      <c r="V25" s="249"/>
    </row>
    <row r="26" spans="1:22" ht="16.5" customHeight="1" x14ac:dyDescent="0.25">
      <c r="A26" s="260"/>
      <c r="B26" s="260"/>
      <c r="C26" s="254"/>
      <c r="D26" s="254"/>
      <c r="E26" s="251" t="s">
        <v>215</v>
      </c>
      <c r="F26" s="251"/>
      <c r="G26" s="251"/>
      <c r="H26" s="252" t="s">
        <v>225</v>
      </c>
      <c r="I26" s="252"/>
      <c r="J26" s="252"/>
      <c r="K26" s="252"/>
      <c r="L26" s="77" t="s">
        <v>230</v>
      </c>
      <c r="M26" s="251" t="s">
        <v>231</v>
      </c>
      <c r="N26" s="251"/>
      <c r="O26" s="255">
        <v>68.459999999999994</v>
      </c>
      <c r="P26" s="255"/>
      <c r="Q26" s="255">
        <v>0</v>
      </c>
      <c r="R26" s="255"/>
      <c r="S26" s="255">
        <v>0</v>
      </c>
      <c r="T26" s="255"/>
      <c r="U26" s="255"/>
      <c r="V26" s="255"/>
    </row>
    <row r="27" spans="1:22" ht="16.5" customHeight="1" x14ac:dyDescent="0.25">
      <c r="A27" s="260"/>
      <c r="B27" s="260"/>
      <c r="C27" s="254"/>
      <c r="D27" s="254"/>
      <c r="E27" s="251" t="s">
        <v>215</v>
      </c>
      <c r="F27" s="251"/>
      <c r="G27" s="251"/>
      <c r="H27" s="252" t="s">
        <v>225</v>
      </c>
      <c r="I27" s="252"/>
      <c r="J27" s="252"/>
      <c r="K27" s="252"/>
      <c r="L27" s="77" t="s">
        <v>230</v>
      </c>
      <c r="M27" s="251" t="s">
        <v>232</v>
      </c>
      <c r="N27" s="251"/>
      <c r="O27" s="255">
        <v>300</v>
      </c>
      <c r="P27" s="255"/>
      <c r="Q27" s="255">
        <v>300</v>
      </c>
      <c r="R27" s="255"/>
      <c r="S27" s="255">
        <v>300</v>
      </c>
      <c r="T27" s="255"/>
      <c r="U27" s="255"/>
      <c r="V27" s="255"/>
    </row>
    <row r="28" spans="1:22" ht="24.75" x14ac:dyDescent="0.25">
      <c r="A28" s="260"/>
      <c r="B28" s="260"/>
      <c r="C28" s="254" t="s">
        <v>233</v>
      </c>
      <c r="D28" s="254"/>
      <c r="E28" s="251" t="s">
        <v>215</v>
      </c>
      <c r="F28" s="251"/>
      <c r="G28" s="251"/>
      <c r="H28" s="252" t="s">
        <v>216</v>
      </c>
      <c r="I28" s="252"/>
      <c r="J28" s="252"/>
      <c r="K28" s="252"/>
      <c r="L28" s="77" t="s">
        <v>234</v>
      </c>
      <c r="M28" s="251" t="s">
        <v>212</v>
      </c>
      <c r="N28" s="251"/>
      <c r="O28" s="249">
        <v>53220.04</v>
      </c>
      <c r="P28" s="249"/>
      <c r="Q28" s="249">
        <v>48338.52</v>
      </c>
      <c r="R28" s="249"/>
      <c r="S28" s="249">
        <v>44318.81</v>
      </c>
      <c r="T28" s="249"/>
      <c r="U28" s="249"/>
      <c r="V28" s="249"/>
    </row>
    <row r="29" spans="1:22" ht="24.75" x14ac:dyDescent="0.25">
      <c r="A29" s="260"/>
      <c r="B29" s="260"/>
      <c r="C29" s="254"/>
      <c r="D29" s="254"/>
      <c r="E29" s="251" t="s">
        <v>215</v>
      </c>
      <c r="F29" s="251"/>
      <c r="G29" s="251"/>
      <c r="H29" s="252" t="s">
        <v>225</v>
      </c>
      <c r="I29" s="252"/>
      <c r="J29" s="252"/>
      <c r="K29" s="252"/>
      <c r="L29" s="77" t="s">
        <v>234</v>
      </c>
      <c r="M29" s="251" t="s">
        <v>212</v>
      </c>
      <c r="N29" s="251"/>
      <c r="O29" s="249">
        <v>53220.04</v>
      </c>
      <c r="P29" s="249"/>
      <c r="Q29" s="249">
        <v>48338.52</v>
      </c>
      <c r="R29" s="249"/>
      <c r="S29" s="249">
        <v>44318.81</v>
      </c>
      <c r="T29" s="249"/>
      <c r="U29" s="249"/>
      <c r="V29" s="249"/>
    </row>
    <row r="30" spans="1:22" ht="24.75" x14ac:dyDescent="0.25">
      <c r="A30" s="260"/>
      <c r="B30" s="260"/>
      <c r="C30" s="254"/>
      <c r="D30" s="254"/>
      <c r="E30" s="251" t="s">
        <v>215</v>
      </c>
      <c r="F30" s="251"/>
      <c r="G30" s="251"/>
      <c r="H30" s="252" t="s">
        <v>225</v>
      </c>
      <c r="I30" s="252"/>
      <c r="J30" s="252"/>
      <c r="K30" s="252"/>
      <c r="L30" s="77" t="s">
        <v>234</v>
      </c>
      <c r="M30" s="251" t="s">
        <v>226</v>
      </c>
      <c r="N30" s="251"/>
      <c r="O30" s="249">
        <v>22191.49</v>
      </c>
      <c r="P30" s="249"/>
      <c r="Q30" s="249">
        <v>22191.49</v>
      </c>
      <c r="R30" s="249"/>
      <c r="S30" s="249">
        <v>22191.49</v>
      </c>
      <c r="T30" s="249"/>
      <c r="U30" s="249"/>
      <c r="V30" s="249"/>
    </row>
    <row r="31" spans="1:22" ht="24.75" x14ac:dyDescent="0.25">
      <c r="A31" s="260"/>
      <c r="B31" s="260"/>
      <c r="C31" s="254"/>
      <c r="D31" s="254"/>
      <c r="E31" s="251" t="s">
        <v>215</v>
      </c>
      <c r="F31" s="251"/>
      <c r="G31" s="251"/>
      <c r="H31" s="252" t="s">
        <v>225</v>
      </c>
      <c r="I31" s="252"/>
      <c r="J31" s="252"/>
      <c r="K31" s="252"/>
      <c r="L31" s="77" t="s">
        <v>234</v>
      </c>
      <c r="M31" s="251" t="s">
        <v>227</v>
      </c>
      <c r="N31" s="251"/>
      <c r="O31" s="249">
        <v>31028.55</v>
      </c>
      <c r="P31" s="249"/>
      <c r="Q31" s="249">
        <v>26147.040000000001</v>
      </c>
      <c r="R31" s="249"/>
      <c r="S31" s="249">
        <v>22127.33</v>
      </c>
      <c r="T31" s="249"/>
      <c r="U31" s="249"/>
      <c r="V31" s="249"/>
    </row>
    <row r="32" spans="1:22" ht="99.75" customHeight="1" x14ac:dyDescent="0.25">
      <c r="A32" s="260"/>
      <c r="B32" s="260"/>
      <c r="C32" s="254" t="s">
        <v>235</v>
      </c>
      <c r="D32" s="254"/>
      <c r="E32" s="251" t="s">
        <v>215</v>
      </c>
      <c r="F32" s="251"/>
      <c r="G32" s="251"/>
      <c r="H32" s="252" t="s">
        <v>216</v>
      </c>
      <c r="I32" s="252"/>
      <c r="J32" s="252"/>
      <c r="K32" s="252"/>
      <c r="L32" s="77" t="s">
        <v>236</v>
      </c>
      <c r="M32" s="251" t="s">
        <v>212</v>
      </c>
      <c r="N32" s="251"/>
      <c r="O32" s="249">
        <v>1143.0899999999999</v>
      </c>
      <c r="P32" s="249"/>
      <c r="Q32" s="249">
        <v>1085.94</v>
      </c>
      <c r="R32" s="249"/>
      <c r="S32" s="249">
        <v>1085.94</v>
      </c>
      <c r="T32" s="249"/>
      <c r="U32" s="249"/>
      <c r="V32" s="249"/>
    </row>
    <row r="33" spans="1:22" ht="99.75" customHeight="1" x14ac:dyDescent="0.25">
      <c r="A33" s="260"/>
      <c r="B33" s="260"/>
      <c r="C33" s="254"/>
      <c r="D33" s="254"/>
      <c r="E33" s="251" t="s">
        <v>215</v>
      </c>
      <c r="F33" s="251"/>
      <c r="G33" s="251"/>
      <c r="H33" s="252" t="s">
        <v>225</v>
      </c>
      <c r="I33" s="252"/>
      <c r="J33" s="252"/>
      <c r="K33" s="252"/>
      <c r="L33" s="77" t="s">
        <v>236</v>
      </c>
      <c r="M33" s="251" t="s">
        <v>212</v>
      </c>
      <c r="N33" s="251"/>
      <c r="O33" s="249">
        <v>1143.0899999999999</v>
      </c>
      <c r="P33" s="249"/>
      <c r="Q33" s="249">
        <v>1085.94</v>
      </c>
      <c r="R33" s="249"/>
      <c r="S33" s="249">
        <v>1085.94</v>
      </c>
      <c r="T33" s="249"/>
      <c r="U33" s="249"/>
      <c r="V33" s="249"/>
    </row>
    <row r="34" spans="1:22" ht="83.25" customHeight="1" x14ac:dyDescent="0.25">
      <c r="A34" s="260"/>
      <c r="B34" s="260"/>
      <c r="C34" s="254"/>
      <c r="D34" s="254"/>
      <c r="E34" s="251" t="s">
        <v>215</v>
      </c>
      <c r="F34" s="251"/>
      <c r="G34" s="251"/>
      <c r="H34" s="252" t="s">
        <v>225</v>
      </c>
      <c r="I34" s="252"/>
      <c r="J34" s="252"/>
      <c r="K34" s="252"/>
      <c r="L34" s="77" t="s">
        <v>236</v>
      </c>
      <c r="M34" s="251" t="s">
        <v>227</v>
      </c>
      <c r="N34" s="251"/>
      <c r="O34" s="249">
        <v>1143.0899999999999</v>
      </c>
      <c r="P34" s="249"/>
      <c r="Q34" s="249">
        <v>1085.94</v>
      </c>
      <c r="R34" s="249"/>
      <c r="S34" s="249">
        <v>1085.94</v>
      </c>
      <c r="T34" s="249"/>
      <c r="U34" s="249"/>
      <c r="V34" s="249"/>
    </row>
    <row r="35" spans="1:22" ht="24.75" x14ac:dyDescent="0.25">
      <c r="A35" s="260" t="s">
        <v>237</v>
      </c>
      <c r="B35" s="260"/>
      <c r="C35" s="260" t="s">
        <v>219</v>
      </c>
      <c r="D35" s="260"/>
      <c r="E35" s="256" t="s">
        <v>215</v>
      </c>
      <c r="F35" s="256"/>
      <c r="G35" s="256"/>
      <c r="H35" s="257" t="s">
        <v>216</v>
      </c>
      <c r="I35" s="257"/>
      <c r="J35" s="257"/>
      <c r="K35" s="257"/>
      <c r="L35" s="76" t="s">
        <v>238</v>
      </c>
      <c r="M35" s="256" t="s">
        <v>212</v>
      </c>
      <c r="N35" s="256"/>
      <c r="O35" s="261">
        <v>387516.47</v>
      </c>
      <c r="P35" s="261"/>
      <c r="Q35" s="261">
        <v>317216.09000000003</v>
      </c>
      <c r="R35" s="261"/>
      <c r="S35" s="261">
        <v>280269.84000000003</v>
      </c>
      <c r="T35" s="261"/>
      <c r="U35" s="261"/>
      <c r="V35" s="261"/>
    </row>
    <row r="36" spans="1:22" ht="24.75" x14ac:dyDescent="0.25">
      <c r="A36" s="260"/>
      <c r="B36" s="260"/>
      <c r="C36" s="260"/>
      <c r="D36" s="260"/>
      <c r="E36" s="251" t="s">
        <v>215</v>
      </c>
      <c r="F36" s="251"/>
      <c r="G36" s="251"/>
      <c r="H36" s="252" t="s">
        <v>216</v>
      </c>
      <c r="I36" s="252"/>
      <c r="J36" s="252"/>
      <c r="K36" s="252"/>
      <c r="L36" s="77" t="s">
        <v>238</v>
      </c>
      <c r="M36" s="251" t="s">
        <v>212</v>
      </c>
      <c r="N36" s="251"/>
      <c r="O36" s="249">
        <v>387516.47</v>
      </c>
      <c r="P36" s="249"/>
      <c r="Q36" s="249">
        <v>317216.09000000003</v>
      </c>
      <c r="R36" s="249"/>
      <c r="S36" s="249">
        <v>280269.84000000003</v>
      </c>
      <c r="T36" s="249"/>
      <c r="U36" s="249"/>
      <c r="V36" s="249"/>
    </row>
    <row r="37" spans="1:22" ht="66.75" customHeight="1" x14ac:dyDescent="0.25">
      <c r="A37" s="260"/>
      <c r="B37" s="260"/>
      <c r="C37" s="250" t="s">
        <v>239</v>
      </c>
      <c r="D37" s="250"/>
      <c r="E37" s="256" t="s">
        <v>215</v>
      </c>
      <c r="F37" s="256"/>
      <c r="G37" s="256"/>
      <c r="H37" s="257" t="s">
        <v>216</v>
      </c>
      <c r="I37" s="257"/>
      <c r="J37" s="257"/>
      <c r="K37" s="257"/>
      <c r="L37" s="76" t="s">
        <v>240</v>
      </c>
      <c r="M37" s="258" t="s">
        <v>212</v>
      </c>
      <c r="N37" s="258"/>
      <c r="O37" s="259">
        <v>383431.13</v>
      </c>
      <c r="P37" s="259"/>
      <c r="Q37" s="259">
        <v>315089.73</v>
      </c>
      <c r="R37" s="259"/>
      <c r="S37" s="259">
        <v>277753.28000000003</v>
      </c>
      <c r="T37" s="259"/>
      <c r="U37" s="259"/>
      <c r="V37" s="259"/>
    </row>
    <row r="38" spans="1:22" ht="66.75" customHeight="1" x14ac:dyDescent="0.25">
      <c r="A38" s="260"/>
      <c r="B38" s="260"/>
      <c r="C38" s="250"/>
      <c r="D38" s="250"/>
      <c r="E38" s="251" t="s">
        <v>215</v>
      </c>
      <c r="F38" s="251"/>
      <c r="G38" s="251"/>
      <c r="H38" s="252" t="s">
        <v>216</v>
      </c>
      <c r="I38" s="252"/>
      <c r="J38" s="252"/>
      <c r="K38" s="252"/>
      <c r="L38" s="77" t="s">
        <v>240</v>
      </c>
      <c r="M38" s="251" t="s">
        <v>212</v>
      </c>
      <c r="N38" s="251"/>
      <c r="O38" s="249">
        <v>383431.13</v>
      </c>
      <c r="P38" s="249"/>
      <c r="Q38" s="249">
        <v>315089.73</v>
      </c>
      <c r="R38" s="249"/>
      <c r="S38" s="249">
        <v>277753.28000000003</v>
      </c>
      <c r="T38" s="249"/>
      <c r="U38" s="249"/>
      <c r="V38" s="249"/>
    </row>
    <row r="39" spans="1:22" ht="77.25" customHeight="1" x14ac:dyDescent="0.25">
      <c r="A39" s="260"/>
      <c r="B39" s="260"/>
      <c r="C39" s="254" t="s">
        <v>241</v>
      </c>
      <c r="D39" s="254"/>
      <c r="E39" s="251" t="s">
        <v>215</v>
      </c>
      <c r="F39" s="251"/>
      <c r="G39" s="251"/>
      <c r="H39" s="252" t="s">
        <v>216</v>
      </c>
      <c r="I39" s="252"/>
      <c r="J39" s="252"/>
      <c r="K39" s="252"/>
      <c r="L39" s="77" t="s">
        <v>242</v>
      </c>
      <c r="M39" s="251" t="s">
        <v>212</v>
      </c>
      <c r="N39" s="251"/>
      <c r="O39" s="249">
        <v>9497.07</v>
      </c>
      <c r="P39" s="249"/>
      <c r="Q39" s="249">
        <v>7597.58</v>
      </c>
      <c r="R39" s="249"/>
      <c r="S39" s="249">
        <v>6173.04</v>
      </c>
      <c r="T39" s="249"/>
      <c r="U39" s="249"/>
      <c r="V39" s="249"/>
    </row>
    <row r="40" spans="1:22" ht="77.25" customHeight="1" x14ac:dyDescent="0.25">
      <c r="A40" s="260"/>
      <c r="B40" s="260"/>
      <c r="C40" s="254"/>
      <c r="D40" s="254"/>
      <c r="E40" s="251" t="s">
        <v>215</v>
      </c>
      <c r="F40" s="251"/>
      <c r="G40" s="251"/>
      <c r="H40" s="252" t="s">
        <v>243</v>
      </c>
      <c r="I40" s="252"/>
      <c r="J40" s="252"/>
      <c r="K40" s="252"/>
      <c r="L40" s="77" t="s">
        <v>242</v>
      </c>
      <c r="M40" s="251" t="s">
        <v>212</v>
      </c>
      <c r="N40" s="251"/>
      <c r="O40" s="249">
        <v>9497.07</v>
      </c>
      <c r="P40" s="249"/>
      <c r="Q40" s="249">
        <v>7597.58</v>
      </c>
      <c r="R40" s="249"/>
      <c r="S40" s="249">
        <v>6173.04</v>
      </c>
      <c r="T40" s="249"/>
      <c r="U40" s="249"/>
      <c r="V40" s="249"/>
    </row>
    <row r="41" spans="1:22" ht="77.25" customHeight="1" x14ac:dyDescent="0.25">
      <c r="A41" s="260"/>
      <c r="B41" s="260"/>
      <c r="C41" s="254"/>
      <c r="D41" s="254"/>
      <c r="E41" s="251" t="s">
        <v>215</v>
      </c>
      <c r="F41" s="251"/>
      <c r="G41" s="251"/>
      <c r="H41" s="252" t="s">
        <v>243</v>
      </c>
      <c r="I41" s="252"/>
      <c r="J41" s="252"/>
      <c r="K41" s="252"/>
      <c r="L41" s="77" t="s">
        <v>242</v>
      </c>
      <c r="M41" s="251" t="s">
        <v>227</v>
      </c>
      <c r="N41" s="251"/>
      <c r="O41" s="249">
        <v>8654.6299999999992</v>
      </c>
      <c r="P41" s="249"/>
      <c r="Q41" s="249">
        <v>6923.63</v>
      </c>
      <c r="R41" s="249"/>
      <c r="S41" s="249">
        <v>5625.45</v>
      </c>
      <c r="T41" s="249"/>
      <c r="U41" s="249"/>
      <c r="V41" s="249"/>
    </row>
    <row r="42" spans="1:22" ht="77.25" customHeight="1" x14ac:dyDescent="0.25">
      <c r="A42" s="260"/>
      <c r="B42" s="260"/>
      <c r="C42" s="254"/>
      <c r="D42" s="254"/>
      <c r="E42" s="251" t="s">
        <v>215</v>
      </c>
      <c r="F42" s="251"/>
      <c r="G42" s="251"/>
      <c r="H42" s="252" t="s">
        <v>243</v>
      </c>
      <c r="I42" s="252"/>
      <c r="J42" s="252"/>
      <c r="K42" s="252"/>
      <c r="L42" s="77" t="s">
        <v>242</v>
      </c>
      <c r="M42" s="251" t="s">
        <v>231</v>
      </c>
      <c r="N42" s="251"/>
      <c r="O42" s="255">
        <v>842.44</v>
      </c>
      <c r="P42" s="255"/>
      <c r="Q42" s="255">
        <v>673.95</v>
      </c>
      <c r="R42" s="255"/>
      <c r="S42" s="255">
        <v>547.58000000000004</v>
      </c>
      <c r="T42" s="255"/>
      <c r="U42" s="255"/>
      <c r="V42" s="255"/>
    </row>
    <row r="43" spans="1:22" ht="71.25" customHeight="1" x14ac:dyDescent="0.25">
      <c r="A43" s="260"/>
      <c r="B43" s="260"/>
      <c r="C43" s="254" t="s">
        <v>244</v>
      </c>
      <c r="D43" s="254"/>
      <c r="E43" s="251" t="s">
        <v>215</v>
      </c>
      <c r="F43" s="251"/>
      <c r="G43" s="251"/>
      <c r="H43" s="252" t="s">
        <v>216</v>
      </c>
      <c r="I43" s="252"/>
      <c r="J43" s="252"/>
      <c r="K43" s="252"/>
      <c r="L43" s="77" t="s">
        <v>245</v>
      </c>
      <c r="M43" s="251" t="s">
        <v>212</v>
      </c>
      <c r="N43" s="251"/>
      <c r="O43" s="249">
        <v>288465.93</v>
      </c>
      <c r="P43" s="249"/>
      <c r="Q43" s="249">
        <v>230772.76</v>
      </c>
      <c r="R43" s="249"/>
      <c r="S43" s="249">
        <v>187502.86</v>
      </c>
      <c r="T43" s="249"/>
      <c r="U43" s="249"/>
      <c r="V43" s="249"/>
    </row>
    <row r="44" spans="1:22" ht="71.25" customHeight="1" x14ac:dyDescent="0.25">
      <c r="A44" s="260"/>
      <c r="B44" s="260"/>
      <c r="C44" s="254"/>
      <c r="D44" s="254"/>
      <c r="E44" s="251" t="s">
        <v>215</v>
      </c>
      <c r="F44" s="251"/>
      <c r="G44" s="251"/>
      <c r="H44" s="252" t="s">
        <v>243</v>
      </c>
      <c r="I44" s="252"/>
      <c r="J44" s="252"/>
      <c r="K44" s="252"/>
      <c r="L44" s="77" t="s">
        <v>245</v>
      </c>
      <c r="M44" s="251" t="s">
        <v>212</v>
      </c>
      <c r="N44" s="251"/>
      <c r="O44" s="249">
        <v>288465.93</v>
      </c>
      <c r="P44" s="249"/>
      <c r="Q44" s="249">
        <v>230772.76</v>
      </c>
      <c r="R44" s="249"/>
      <c r="S44" s="249">
        <v>187502.86</v>
      </c>
      <c r="T44" s="249"/>
      <c r="U44" s="249"/>
      <c r="V44" s="249"/>
    </row>
    <row r="45" spans="1:22" ht="71.25" customHeight="1" x14ac:dyDescent="0.25">
      <c r="A45" s="260"/>
      <c r="B45" s="260"/>
      <c r="C45" s="254"/>
      <c r="D45" s="254"/>
      <c r="E45" s="251" t="s">
        <v>215</v>
      </c>
      <c r="F45" s="251"/>
      <c r="G45" s="251"/>
      <c r="H45" s="252" t="s">
        <v>243</v>
      </c>
      <c r="I45" s="252"/>
      <c r="J45" s="252"/>
      <c r="K45" s="252"/>
      <c r="L45" s="77" t="s">
        <v>245</v>
      </c>
      <c r="M45" s="251" t="s">
        <v>226</v>
      </c>
      <c r="N45" s="251"/>
      <c r="O45" s="249">
        <v>281925.12</v>
      </c>
      <c r="P45" s="249"/>
      <c r="Q45" s="249">
        <v>225540.11</v>
      </c>
      <c r="R45" s="249"/>
      <c r="S45" s="249">
        <v>183251.33</v>
      </c>
      <c r="T45" s="249"/>
      <c r="U45" s="249"/>
      <c r="V45" s="249"/>
    </row>
    <row r="46" spans="1:22" ht="64.5" customHeight="1" x14ac:dyDescent="0.25">
      <c r="A46" s="260"/>
      <c r="B46" s="260"/>
      <c r="C46" s="254"/>
      <c r="D46" s="254"/>
      <c r="E46" s="251" t="s">
        <v>215</v>
      </c>
      <c r="F46" s="251"/>
      <c r="G46" s="251"/>
      <c r="H46" s="252" t="s">
        <v>243</v>
      </c>
      <c r="I46" s="252"/>
      <c r="J46" s="252"/>
      <c r="K46" s="252"/>
      <c r="L46" s="77" t="s">
        <v>245</v>
      </c>
      <c r="M46" s="251" t="s">
        <v>227</v>
      </c>
      <c r="N46" s="251"/>
      <c r="O46" s="249">
        <v>6540.81</v>
      </c>
      <c r="P46" s="249"/>
      <c r="Q46" s="249">
        <v>5232.6499999999996</v>
      </c>
      <c r="R46" s="249"/>
      <c r="S46" s="249">
        <v>4251.53</v>
      </c>
      <c r="T46" s="249"/>
      <c r="U46" s="249"/>
      <c r="V46" s="249"/>
    </row>
    <row r="47" spans="1:22" ht="96.75" customHeight="1" x14ac:dyDescent="0.25">
      <c r="A47" s="260"/>
      <c r="B47" s="260"/>
      <c r="C47" s="254" t="s">
        <v>246</v>
      </c>
      <c r="D47" s="254"/>
      <c r="E47" s="251" t="s">
        <v>215</v>
      </c>
      <c r="F47" s="251"/>
      <c r="G47" s="251"/>
      <c r="H47" s="252" t="s">
        <v>216</v>
      </c>
      <c r="I47" s="252"/>
      <c r="J47" s="252"/>
      <c r="K47" s="252"/>
      <c r="L47" s="77" t="s">
        <v>247</v>
      </c>
      <c r="M47" s="251" t="s">
        <v>212</v>
      </c>
      <c r="N47" s="251"/>
      <c r="O47" s="249">
        <v>6246</v>
      </c>
      <c r="P47" s="249"/>
      <c r="Q47" s="255">
        <v>0</v>
      </c>
      <c r="R47" s="255"/>
      <c r="S47" s="255">
        <v>0</v>
      </c>
      <c r="T47" s="255"/>
      <c r="U47" s="255"/>
      <c r="V47" s="255"/>
    </row>
    <row r="48" spans="1:22" ht="96.75" customHeight="1" x14ac:dyDescent="0.25">
      <c r="A48" s="260"/>
      <c r="B48" s="260"/>
      <c r="C48" s="254"/>
      <c r="D48" s="254"/>
      <c r="E48" s="251" t="s">
        <v>215</v>
      </c>
      <c r="F48" s="251"/>
      <c r="G48" s="251"/>
      <c r="H48" s="252" t="s">
        <v>243</v>
      </c>
      <c r="I48" s="252"/>
      <c r="J48" s="252"/>
      <c r="K48" s="252"/>
      <c r="L48" s="77" t="s">
        <v>247</v>
      </c>
      <c r="M48" s="251" t="s">
        <v>212</v>
      </c>
      <c r="N48" s="251"/>
      <c r="O48" s="249">
        <v>6246</v>
      </c>
      <c r="P48" s="249"/>
      <c r="Q48" s="255">
        <v>0</v>
      </c>
      <c r="R48" s="255"/>
      <c r="S48" s="255">
        <v>0</v>
      </c>
      <c r="T48" s="255"/>
      <c r="U48" s="255"/>
      <c r="V48" s="255"/>
    </row>
    <row r="49" spans="1:22" ht="96.75" customHeight="1" x14ac:dyDescent="0.25">
      <c r="A49" s="260"/>
      <c r="B49" s="260"/>
      <c r="C49" s="254"/>
      <c r="D49" s="254"/>
      <c r="E49" s="251" t="s">
        <v>215</v>
      </c>
      <c r="F49" s="251"/>
      <c r="G49" s="251"/>
      <c r="H49" s="252" t="s">
        <v>243</v>
      </c>
      <c r="I49" s="252"/>
      <c r="J49" s="252"/>
      <c r="K49" s="252"/>
      <c r="L49" s="77" t="s">
        <v>247</v>
      </c>
      <c r="M49" s="251" t="s">
        <v>226</v>
      </c>
      <c r="N49" s="251"/>
      <c r="O49" s="249">
        <v>3257.34</v>
      </c>
      <c r="P49" s="249"/>
      <c r="Q49" s="255">
        <v>0</v>
      </c>
      <c r="R49" s="255"/>
      <c r="S49" s="255">
        <v>0</v>
      </c>
      <c r="T49" s="255"/>
      <c r="U49" s="255"/>
      <c r="V49" s="255"/>
    </row>
    <row r="50" spans="1:22" ht="96.75" customHeight="1" x14ac:dyDescent="0.25">
      <c r="A50" s="260"/>
      <c r="B50" s="260"/>
      <c r="C50" s="254"/>
      <c r="D50" s="254"/>
      <c r="E50" s="251" t="s">
        <v>215</v>
      </c>
      <c r="F50" s="251"/>
      <c r="G50" s="251"/>
      <c r="H50" s="252" t="s">
        <v>243</v>
      </c>
      <c r="I50" s="252"/>
      <c r="J50" s="252"/>
      <c r="K50" s="252"/>
      <c r="L50" s="77" t="s">
        <v>247</v>
      </c>
      <c r="M50" s="251" t="s">
        <v>227</v>
      </c>
      <c r="N50" s="251"/>
      <c r="O50" s="249">
        <v>2988.66</v>
      </c>
      <c r="P50" s="249"/>
      <c r="Q50" s="255">
        <v>0</v>
      </c>
      <c r="R50" s="255"/>
      <c r="S50" s="255">
        <v>0</v>
      </c>
      <c r="T50" s="255"/>
      <c r="U50" s="255"/>
      <c r="V50" s="255"/>
    </row>
    <row r="51" spans="1:22" ht="24.75" x14ac:dyDescent="0.25">
      <c r="A51" s="260"/>
      <c r="B51" s="260"/>
      <c r="C51" s="254" t="s">
        <v>70</v>
      </c>
      <c r="D51" s="254"/>
      <c r="E51" s="251" t="s">
        <v>215</v>
      </c>
      <c r="F51" s="251"/>
      <c r="G51" s="251"/>
      <c r="H51" s="252" t="s">
        <v>216</v>
      </c>
      <c r="I51" s="252"/>
      <c r="J51" s="252"/>
      <c r="K51" s="252"/>
      <c r="L51" s="77" t="s">
        <v>248</v>
      </c>
      <c r="M51" s="251" t="s">
        <v>212</v>
      </c>
      <c r="N51" s="251"/>
      <c r="O51" s="249">
        <v>54842.57</v>
      </c>
      <c r="P51" s="249"/>
      <c r="Q51" s="249">
        <v>53284.160000000003</v>
      </c>
      <c r="R51" s="249"/>
      <c r="S51" s="249">
        <v>55589.7</v>
      </c>
      <c r="T51" s="249"/>
      <c r="U51" s="249"/>
      <c r="V51" s="249"/>
    </row>
    <row r="52" spans="1:22" ht="24.75" x14ac:dyDescent="0.25">
      <c r="A52" s="260"/>
      <c r="B52" s="260"/>
      <c r="C52" s="254"/>
      <c r="D52" s="254"/>
      <c r="E52" s="251" t="s">
        <v>215</v>
      </c>
      <c r="F52" s="251"/>
      <c r="G52" s="251"/>
      <c r="H52" s="252" t="s">
        <v>243</v>
      </c>
      <c r="I52" s="252"/>
      <c r="J52" s="252"/>
      <c r="K52" s="252"/>
      <c r="L52" s="77" t="s">
        <v>248</v>
      </c>
      <c r="M52" s="251" t="s">
        <v>212</v>
      </c>
      <c r="N52" s="251"/>
      <c r="O52" s="249">
        <v>54842.57</v>
      </c>
      <c r="P52" s="249"/>
      <c r="Q52" s="249">
        <v>53284.160000000003</v>
      </c>
      <c r="R52" s="249"/>
      <c r="S52" s="249">
        <v>55589.7</v>
      </c>
      <c r="T52" s="249"/>
      <c r="U52" s="249"/>
      <c r="V52" s="249"/>
    </row>
    <row r="53" spans="1:22" ht="24.75" x14ac:dyDescent="0.25">
      <c r="A53" s="260"/>
      <c r="B53" s="260"/>
      <c r="C53" s="254"/>
      <c r="D53" s="254"/>
      <c r="E53" s="251" t="s">
        <v>215</v>
      </c>
      <c r="F53" s="251"/>
      <c r="G53" s="251"/>
      <c r="H53" s="252" t="s">
        <v>243</v>
      </c>
      <c r="I53" s="252"/>
      <c r="J53" s="252"/>
      <c r="K53" s="252"/>
      <c r="L53" s="77" t="s">
        <v>248</v>
      </c>
      <c r="M53" s="251" t="s">
        <v>226</v>
      </c>
      <c r="N53" s="251"/>
      <c r="O53" s="249">
        <v>19547.89</v>
      </c>
      <c r="P53" s="249"/>
      <c r="Q53" s="249">
        <v>19272.93</v>
      </c>
      <c r="R53" s="249"/>
      <c r="S53" s="249">
        <v>19272.939999999999</v>
      </c>
      <c r="T53" s="249"/>
      <c r="U53" s="249"/>
      <c r="V53" s="249"/>
    </row>
    <row r="54" spans="1:22" ht="24.75" x14ac:dyDescent="0.25">
      <c r="A54" s="260"/>
      <c r="B54" s="260"/>
      <c r="C54" s="254"/>
      <c r="D54" s="254"/>
      <c r="E54" s="251" t="s">
        <v>215</v>
      </c>
      <c r="F54" s="251"/>
      <c r="G54" s="251"/>
      <c r="H54" s="252" t="s">
        <v>243</v>
      </c>
      <c r="I54" s="252"/>
      <c r="J54" s="252"/>
      <c r="K54" s="252"/>
      <c r="L54" s="77" t="s">
        <v>248</v>
      </c>
      <c r="M54" s="251" t="s">
        <v>227</v>
      </c>
      <c r="N54" s="251"/>
      <c r="O54" s="249">
        <v>33211.21</v>
      </c>
      <c r="P54" s="249"/>
      <c r="Q54" s="249">
        <v>31927.77</v>
      </c>
      <c r="R54" s="249"/>
      <c r="S54" s="249">
        <v>34233.300000000003</v>
      </c>
      <c r="T54" s="249"/>
      <c r="U54" s="249"/>
      <c r="V54" s="249"/>
    </row>
    <row r="55" spans="1:22" ht="24.75" x14ac:dyDescent="0.25">
      <c r="A55" s="260"/>
      <c r="B55" s="260"/>
      <c r="C55" s="254"/>
      <c r="D55" s="254"/>
      <c r="E55" s="251" t="s">
        <v>215</v>
      </c>
      <c r="F55" s="251"/>
      <c r="G55" s="251"/>
      <c r="H55" s="252" t="s">
        <v>243</v>
      </c>
      <c r="I55" s="252"/>
      <c r="J55" s="252"/>
      <c r="K55" s="252"/>
      <c r="L55" s="77" t="s">
        <v>248</v>
      </c>
      <c r="M55" s="251" t="s">
        <v>232</v>
      </c>
      <c r="N55" s="251"/>
      <c r="O55" s="249">
        <v>2083.46</v>
      </c>
      <c r="P55" s="249"/>
      <c r="Q55" s="249">
        <v>2083.46</v>
      </c>
      <c r="R55" s="249"/>
      <c r="S55" s="249">
        <v>2083.46</v>
      </c>
      <c r="T55" s="249"/>
      <c r="U55" s="249"/>
      <c r="V55" s="249"/>
    </row>
    <row r="56" spans="1:22" ht="64.5" customHeight="1" x14ac:dyDescent="0.25">
      <c r="A56" s="260"/>
      <c r="B56" s="260"/>
      <c r="C56" s="254" t="s">
        <v>249</v>
      </c>
      <c r="D56" s="254"/>
      <c r="E56" s="251" t="s">
        <v>215</v>
      </c>
      <c r="F56" s="251"/>
      <c r="G56" s="251"/>
      <c r="H56" s="252" t="s">
        <v>216</v>
      </c>
      <c r="I56" s="252"/>
      <c r="J56" s="252"/>
      <c r="K56" s="252"/>
      <c r="L56" s="77" t="s">
        <v>250</v>
      </c>
      <c r="M56" s="251" t="s">
        <v>212</v>
      </c>
      <c r="N56" s="251"/>
      <c r="O56" s="255">
        <v>157.62</v>
      </c>
      <c r="P56" s="255"/>
      <c r="Q56" s="255">
        <v>0</v>
      </c>
      <c r="R56" s="255"/>
      <c r="S56" s="255">
        <v>0</v>
      </c>
      <c r="T56" s="255"/>
      <c r="U56" s="255"/>
      <c r="V56" s="255"/>
    </row>
    <row r="57" spans="1:22" ht="64.5" customHeight="1" x14ac:dyDescent="0.25">
      <c r="A57" s="260"/>
      <c r="B57" s="260"/>
      <c r="C57" s="254"/>
      <c r="D57" s="254"/>
      <c r="E57" s="251" t="s">
        <v>215</v>
      </c>
      <c r="F57" s="251"/>
      <c r="G57" s="251"/>
      <c r="H57" s="252" t="s">
        <v>243</v>
      </c>
      <c r="I57" s="252"/>
      <c r="J57" s="252"/>
      <c r="K57" s="252"/>
      <c r="L57" s="77" t="s">
        <v>250</v>
      </c>
      <c r="M57" s="251" t="s">
        <v>212</v>
      </c>
      <c r="N57" s="251"/>
      <c r="O57" s="255">
        <v>157.62</v>
      </c>
      <c r="P57" s="255"/>
      <c r="Q57" s="255">
        <v>0</v>
      </c>
      <c r="R57" s="255"/>
      <c r="S57" s="255">
        <v>0</v>
      </c>
      <c r="T57" s="255"/>
      <c r="U57" s="255"/>
      <c r="V57" s="255"/>
    </row>
    <row r="58" spans="1:22" ht="64.5" customHeight="1" x14ac:dyDescent="0.25">
      <c r="A58" s="260"/>
      <c r="B58" s="260"/>
      <c r="C58" s="254"/>
      <c r="D58" s="254"/>
      <c r="E58" s="251" t="s">
        <v>215</v>
      </c>
      <c r="F58" s="251"/>
      <c r="G58" s="251"/>
      <c r="H58" s="252" t="s">
        <v>243</v>
      </c>
      <c r="I58" s="252"/>
      <c r="J58" s="252"/>
      <c r="K58" s="252"/>
      <c r="L58" s="77" t="s">
        <v>250</v>
      </c>
      <c r="M58" s="251" t="s">
        <v>227</v>
      </c>
      <c r="N58" s="251"/>
      <c r="O58" s="255">
        <v>157.62</v>
      </c>
      <c r="P58" s="255"/>
      <c r="Q58" s="255">
        <v>0</v>
      </c>
      <c r="R58" s="255"/>
      <c r="S58" s="255">
        <v>0</v>
      </c>
      <c r="T58" s="255"/>
      <c r="U58" s="255"/>
      <c r="V58" s="255"/>
    </row>
    <row r="59" spans="1:22" ht="42" customHeight="1" x14ac:dyDescent="0.25">
      <c r="A59" s="260"/>
      <c r="B59" s="260"/>
      <c r="C59" s="254" t="s">
        <v>77</v>
      </c>
      <c r="D59" s="254"/>
      <c r="E59" s="251" t="s">
        <v>215</v>
      </c>
      <c r="F59" s="251"/>
      <c r="G59" s="251"/>
      <c r="H59" s="252" t="s">
        <v>216</v>
      </c>
      <c r="I59" s="252"/>
      <c r="J59" s="252"/>
      <c r="K59" s="252"/>
      <c r="L59" s="77" t="s">
        <v>251</v>
      </c>
      <c r="M59" s="251" t="s">
        <v>212</v>
      </c>
      <c r="N59" s="251"/>
      <c r="O59" s="249">
        <v>22220.06</v>
      </c>
      <c r="P59" s="249"/>
      <c r="Q59" s="249">
        <v>21178.55</v>
      </c>
      <c r="R59" s="249"/>
      <c r="S59" s="249">
        <v>20294.2</v>
      </c>
      <c r="T59" s="249"/>
      <c r="U59" s="249"/>
      <c r="V59" s="249"/>
    </row>
    <row r="60" spans="1:22" ht="42" customHeight="1" x14ac:dyDescent="0.25">
      <c r="A60" s="260"/>
      <c r="B60" s="260"/>
      <c r="C60" s="254"/>
      <c r="D60" s="254"/>
      <c r="E60" s="251" t="s">
        <v>215</v>
      </c>
      <c r="F60" s="251"/>
      <c r="G60" s="251"/>
      <c r="H60" s="252" t="s">
        <v>243</v>
      </c>
      <c r="I60" s="252"/>
      <c r="J60" s="252"/>
      <c r="K60" s="252"/>
      <c r="L60" s="77" t="s">
        <v>251</v>
      </c>
      <c r="M60" s="251" t="s">
        <v>212</v>
      </c>
      <c r="N60" s="251"/>
      <c r="O60" s="249">
        <v>22220.06</v>
      </c>
      <c r="P60" s="249"/>
      <c r="Q60" s="249">
        <v>21178.55</v>
      </c>
      <c r="R60" s="249"/>
      <c r="S60" s="249">
        <v>20294.2</v>
      </c>
      <c r="T60" s="249"/>
      <c r="U60" s="249"/>
      <c r="V60" s="249"/>
    </row>
    <row r="61" spans="1:22" ht="42" customHeight="1" x14ac:dyDescent="0.25">
      <c r="A61" s="260"/>
      <c r="B61" s="260"/>
      <c r="C61" s="254"/>
      <c r="D61" s="254"/>
      <c r="E61" s="251" t="s">
        <v>215</v>
      </c>
      <c r="F61" s="251"/>
      <c r="G61" s="251"/>
      <c r="H61" s="252" t="s">
        <v>243</v>
      </c>
      <c r="I61" s="252"/>
      <c r="J61" s="252"/>
      <c r="K61" s="252"/>
      <c r="L61" s="77" t="s">
        <v>251</v>
      </c>
      <c r="M61" s="251" t="s">
        <v>227</v>
      </c>
      <c r="N61" s="251"/>
      <c r="O61" s="249">
        <v>22220.06</v>
      </c>
      <c r="P61" s="249"/>
      <c r="Q61" s="249">
        <v>21178.55</v>
      </c>
      <c r="R61" s="249"/>
      <c r="S61" s="249">
        <v>20294.2</v>
      </c>
      <c r="T61" s="249"/>
      <c r="U61" s="249"/>
      <c r="V61" s="249"/>
    </row>
    <row r="62" spans="1:22" ht="67.5" customHeight="1" x14ac:dyDescent="0.25">
      <c r="A62" s="260"/>
      <c r="B62" s="260"/>
      <c r="C62" s="254" t="s">
        <v>252</v>
      </c>
      <c r="D62" s="254"/>
      <c r="E62" s="251" t="s">
        <v>215</v>
      </c>
      <c r="F62" s="251"/>
      <c r="G62" s="251"/>
      <c r="H62" s="252" t="s">
        <v>216</v>
      </c>
      <c r="I62" s="252"/>
      <c r="J62" s="252"/>
      <c r="K62" s="252"/>
      <c r="L62" s="77" t="s">
        <v>253</v>
      </c>
      <c r="M62" s="251" t="s">
        <v>212</v>
      </c>
      <c r="N62" s="251"/>
      <c r="O62" s="249">
        <v>2001.88</v>
      </c>
      <c r="P62" s="249"/>
      <c r="Q62" s="249">
        <v>2256.6799999999998</v>
      </c>
      <c r="R62" s="249"/>
      <c r="S62" s="249">
        <v>8193.48</v>
      </c>
      <c r="T62" s="249"/>
      <c r="U62" s="249"/>
      <c r="V62" s="249"/>
    </row>
    <row r="63" spans="1:22" ht="67.5" customHeight="1" x14ac:dyDescent="0.25">
      <c r="A63" s="260"/>
      <c r="B63" s="260"/>
      <c r="C63" s="254"/>
      <c r="D63" s="254"/>
      <c r="E63" s="251" t="s">
        <v>215</v>
      </c>
      <c r="F63" s="251"/>
      <c r="G63" s="251"/>
      <c r="H63" s="252" t="s">
        <v>243</v>
      </c>
      <c r="I63" s="252"/>
      <c r="J63" s="252"/>
      <c r="K63" s="252"/>
      <c r="L63" s="77" t="s">
        <v>253</v>
      </c>
      <c r="M63" s="251" t="s">
        <v>212</v>
      </c>
      <c r="N63" s="251"/>
      <c r="O63" s="249">
        <v>2001.88</v>
      </c>
      <c r="P63" s="249"/>
      <c r="Q63" s="249">
        <v>2256.6799999999998</v>
      </c>
      <c r="R63" s="249"/>
      <c r="S63" s="249">
        <v>8193.48</v>
      </c>
      <c r="T63" s="249"/>
      <c r="U63" s="249"/>
      <c r="V63" s="249"/>
    </row>
    <row r="64" spans="1:22" ht="67.5" customHeight="1" x14ac:dyDescent="0.25">
      <c r="A64" s="260"/>
      <c r="B64" s="260"/>
      <c r="C64" s="254"/>
      <c r="D64" s="254"/>
      <c r="E64" s="251" t="s">
        <v>215</v>
      </c>
      <c r="F64" s="251"/>
      <c r="G64" s="251"/>
      <c r="H64" s="252" t="s">
        <v>243</v>
      </c>
      <c r="I64" s="252"/>
      <c r="J64" s="252"/>
      <c r="K64" s="252"/>
      <c r="L64" s="77" t="s">
        <v>253</v>
      </c>
      <c r="M64" s="251" t="s">
        <v>226</v>
      </c>
      <c r="N64" s="251"/>
      <c r="O64" s="249">
        <v>1021.88</v>
      </c>
      <c r="P64" s="249"/>
      <c r="Q64" s="255">
        <v>891.36</v>
      </c>
      <c r="R64" s="255"/>
      <c r="S64" s="249">
        <v>4279.22</v>
      </c>
      <c r="T64" s="249"/>
      <c r="U64" s="249"/>
      <c r="V64" s="249"/>
    </row>
    <row r="65" spans="1:22" ht="67.5" customHeight="1" x14ac:dyDescent="0.25">
      <c r="A65" s="260"/>
      <c r="B65" s="260"/>
      <c r="C65" s="254"/>
      <c r="D65" s="254"/>
      <c r="E65" s="251" t="s">
        <v>215</v>
      </c>
      <c r="F65" s="251"/>
      <c r="G65" s="251"/>
      <c r="H65" s="252" t="s">
        <v>243</v>
      </c>
      <c r="I65" s="252"/>
      <c r="J65" s="252"/>
      <c r="K65" s="252"/>
      <c r="L65" s="77" t="s">
        <v>253</v>
      </c>
      <c r="M65" s="251" t="s">
        <v>227</v>
      </c>
      <c r="N65" s="251"/>
      <c r="O65" s="255">
        <v>933.29</v>
      </c>
      <c r="P65" s="255"/>
      <c r="Q65" s="249">
        <v>1318.61</v>
      </c>
      <c r="R65" s="249"/>
      <c r="S65" s="249">
        <v>3867.55</v>
      </c>
      <c r="T65" s="249"/>
      <c r="U65" s="249"/>
      <c r="V65" s="249"/>
    </row>
    <row r="66" spans="1:22" ht="67.5" customHeight="1" x14ac:dyDescent="0.25">
      <c r="A66" s="260"/>
      <c r="B66" s="260"/>
      <c r="C66" s="254"/>
      <c r="D66" s="254"/>
      <c r="E66" s="251" t="s">
        <v>215</v>
      </c>
      <c r="F66" s="251"/>
      <c r="G66" s="251"/>
      <c r="H66" s="252" t="s">
        <v>243</v>
      </c>
      <c r="I66" s="252"/>
      <c r="J66" s="252"/>
      <c r="K66" s="252"/>
      <c r="L66" s="77" t="s">
        <v>253</v>
      </c>
      <c r="M66" s="251" t="s">
        <v>232</v>
      </c>
      <c r="N66" s="251"/>
      <c r="O66" s="255">
        <v>46.71</v>
      </c>
      <c r="P66" s="255"/>
      <c r="Q66" s="255">
        <v>46.71</v>
      </c>
      <c r="R66" s="255"/>
      <c r="S66" s="255">
        <v>46.71</v>
      </c>
      <c r="T66" s="255"/>
      <c r="U66" s="255"/>
      <c r="V66" s="255"/>
    </row>
    <row r="67" spans="1:22" ht="71.25" customHeight="1" x14ac:dyDescent="0.25">
      <c r="A67" s="260"/>
      <c r="B67" s="260"/>
      <c r="C67" s="250" t="s">
        <v>146</v>
      </c>
      <c r="D67" s="250"/>
      <c r="E67" s="256" t="s">
        <v>215</v>
      </c>
      <c r="F67" s="256"/>
      <c r="G67" s="256"/>
      <c r="H67" s="257" t="s">
        <v>216</v>
      </c>
      <c r="I67" s="257"/>
      <c r="J67" s="257"/>
      <c r="K67" s="257"/>
      <c r="L67" s="76" t="s">
        <v>254</v>
      </c>
      <c r="M67" s="258" t="s">
        <v>212</v>
      </c>
      <c r="N67" s="258"/>
      <c r="O67" s="259">
        <v>2002</v>
      </c>
      <c r="P67" s="259"/>
      <c r="Q67" s="262">
        <v>0</v>
      </c>
      <c r="R67" s="262"/>
      <c r="S67" s="262">
        <v>0</v>
      </c>
      <c r="T67" s="262"/>
      <c r="U67" s="262"/>
      <c r="V67" s="262"/>
    </row>
    <row r="68" spans="1:22" ht="71.25" customHeight="1" x14ac:dyDescent="0.25">
      <c r="A68" s="260"/>
      <c r="B68" s="260"/>
      <c r="C68" s="250"/>
      <c r="D68" s="250"/>
      <c r="E68" s="251" t="s">
        <v>215</v>
      </c>
      <c r="F68" s="251"/>
      <c r="G68" s="251"/>
      <c r="H68" s="252" t="s">
        <v>216</v>
      </c>
      <c r="I68" s="252"/>
      <c r="J68" s="252"/>
      <c r="K68" s="252"/>
      <c r="L68" s="77" t="s">
        <v>254</v>
      </c>
      <c r="M68" s="251" t="s">
        <v>212</v>
      </c>
      <c r="N68" s="251"/>
      <c r="O68" s="249">
        <v>2002</v>
      </c>
      <c r="P68" s="249"/>
      <c r="Q68" s="255">
        <v>0</v>
      </c>
      <c r="R68" s="255"/>
      <c r="S68" s="255">
        <v>0</v>
      </c>
      <c r="T68" s="255"/>
      <c r="U68" s="255"/>
      <c r="V68" s="255"/>
    </row>
    <row r="69" spans="1:22" ht="66" customHeight="1" x14ac:dyDescent="0.25">
      <c r="A69" s="260"/>
      <c r="B69" s="260"/>
      <c r="C69" s="254" t="s">
        <v>147</v>
      </c>
      <c r="D69" s="254"/>
      <c r="E69" s="251" t="s">
        <v>215</v>
      </c>
      <c r="F69" s="251"/>
      <c r="G69" s="251"/>
      <c r="H69" s="252" t="s">
        <v>216</v>
      </c>
      <c r="I69" s="252"/>
      <c r="J69" s="252"/>
      <c r="K69" s="252"/>
      <c r="L69" s="77" t="s">
        <v>255</v>
      </c>
      <c r="M69" s="251" t="s">
        <v>212</v>
      </c>
      <c r="N69" s="251"/>
      <c r="O69" s="249">
        <v>2002</v>
      </c>
      <c r="P69" s="249"/>
      <c r="Q69" s="255">
        <v>0</v>
      </c>
      <c r="R69" s="255"/>
      <c r="S69" s="255">
        <v>0</v>
      </c>
      <c r="T69" s="255"/>
      <c r="U69" s="255"/>
      <c r="V69" s="255"/>
    </row>
    <row r="70" spans="1:22" ht="66" customHeight="1" x14ac:dyDescent="0.25">
      <c r="A70" s="260"/>
      <c r="B70" s="260"/>
      <c r="C70" s="254"/>
      <c r="D70" s="254"/>
      <c r="E70" s="251" t="s">
        <v>215</v>
      </c>
      <c r="F70" s="251"/>
      <c r="G70" s="251"/>
      <c r="H70" s="252" t="s">
        <v>243</v>
      </c>
      <c r="I70" s="252"/>
      <c r="J70" s="252"/>
      <c r="K70" s="252"/>
      <c r="L70" s="77" t="s">
        <v>255</v>
      </c>
      <c r="M70" s="251" t="s">
        <v>212</v>
      </c>
      <c r="N70" s="251"/>
      <c r="O70" s="249">
        <v>2002</v>
      </c>
      <c r="P70" s="249"/>
      <c r="Q70" s="255">
        <v>0</v>
      </c>
      <c r="R70" s="255"/>
      <c r="S70" s="255">
        <v>0</v>
      </c>
      <c r="T70" s="255"/>
      <c r="U70" s="255"/>
      <c r="V70" s="255"/>
    </row>
    <row r="71" spans="1:22" ht="66" customHeight="1" x14ac:dyDescent="0.25">
      <c r="A71" s="260"/>
      <c r="B71" s="260"/>
      <c r="C71" s="254"/>
      <c r="D71" s="254"/>
      <c r="E71" s="251" t="s">
        <v>215</v>
      </c>
      <c r="F71" s="251"/>
      <c r="G71" s="251"/>
      <c r="H71" s="252" t="s">
        <v>243</v>
      </c>
      <c r="I71" s="252"/>
      <c r="J71" s="252"/>
      <c r="K71" s="252"/>
      <c r="L71" s="77" t="s">
        <v>255</v>
      </c>
      <c r="M71" s="251" t="s">
        <v>227</v>
      </c>
      <c r="N71" s="251"/>
      <c r="O71" s="249">
        <v>2002</v>
      </c>
      <c r="P71" s="249"/>
      <c r="Q71" s="255">
        <v>0</v>
      </c>
      <c r="R71" s="255"/>
      <c r="S71" s="255">
        <v>0</v>
      </c>
      <c r="T71" s="255"/>
      <c r="U71" s="255"/>
      <c r="V71" s="255"/>
    </row>
    <row r="72" spans="1:22" ht="83.25" customHeight="1" x14ac:dyDescent="0.25">
      <c r="A72" s="260"/>
      <c r="B72" s="260"/>
      <c r="C72" s="250" t="s">
        <v>148</v>
      </c>
      <c r="D72" s="250"/>
      <c r="E72" s="256" t="s">
        <v>215</v>
      </c>
      <c r="F72" s="256"/>
      <c r="G72" s="256"/>
      <c r="H72" s="257" t="s">
        <v>216</v>
      </c>
      <c r="I72" s="257"/>
      <c r="J72" s="257"/>
      <c r="K72" s="257"/>
      <c r="L72" s="76" t="s">
        <v>256</v>
      </c>
      <c r="M72" s="258" t="s">
        <v>212</v>
      </c>
      <c r="N72" s="258"/>
      <c r="O72" s="259">
        <v>2083.33</v>
      </c>
      <c r="P72" s="259"/>
      <c r="Q72" s="259">
        <v>2126.36</v>
      </c>
      <c r="R72" s="259"/>
      <c r="S72" s="259">
        <v>2516.5700000000002</v>
      </c>
      <c r="T72" s="259"/>
      <c r="U72" s="259"/>
      <c r="V72" s="259"/>
    </row>
    <row r="73" spans="1:22" ht="83.25" customHeight="1" x14ac:dyDescent="0.25">
      <c r="A73" s="260"/>
      <c r="B73" s="260"/>
      <c r="C73" s="250"/>
      <c r="D73" s="250"/>
      <c r="E73" s="251" t="s">
        <v>215</v>
      </c>
      <c r="F73" s="251"/>
      <c r="G73" s="251"/>
      <c r="H73" s="252" t="s">
        <v>216</v>
      </c>
      <c r="I73" s="252"/>
      <c r="J73" s="252"/>
      <c r="K73" s="252"/>
      <c r="L73" s="77" t="s">
        <v>256</v>
      </c>
      <c r="M73" s="251" t="s">
        <v>212</v>
      </c>
      <c r="N73" s="251"/>
      <c r="O73" s="249">
        <v>2083.33</v>
      </c>
      <c r="P73" s="249"/>
      <c r="Q73" s="249">
        <v>2126.36</v>
      </c>
      <c r="R73" s="249"/>
      <c r="S73" s="249">
        <v>2516.5700000000002</v>
      </c>
      <c r="T73" s="249"/>
      <c r="U73" s="249"/>
      <c r="V73" s="249"/>
    </row>
    <row r="74" spans="1:22" ht="51" customHeight="1" x14ac:dyDescent="0.25">
      <c r="A74" s="260"/>
      <c r="B74" s="260"/>
      <c r="C74" s="254" t="s">
        <v>149</v>
      </c>
      <c r="D74" s="254"/>
      <c r="E74" s="251" t="s">
        <v>215</v>
      </c>
      <c r="F74" s="251"/>
      <c r="G74" s="251"/>
      <c r="H74" s="252" t="s">
        <v>216</v>
      </c>
      <c r="I74" s="252"/>
      <c r="J74" s="252"/>
      <c r="K74" s="252"/>
      <c r="L74" s="77" t="s">
        <v>257</v>
      </c>
      <c r="M74" s="251" t="s">
        <v>212</v>
      </c>
      <c r="N74" s="251"/>
      <c r="O74" s="249">
        <v>2083.33</v>
      </c>
      <c r="P74" s="249"/>
      <c r="Q74" s="249">
        <v>2126.36</v>
      </c>
      <c r="R74" s="249"/>
      <c r="S74" s="249">
        <v>2516.5700000000002</v>
      </c>
      <c r="T74" s="249"/>
      <c r="U74" s="249"/>
      <c r="V74" s="249"/>
    </row>
    <row r="75" spans="1:22" ht="51" customHeight="1" x14ac:dyDescent="0.25">
      <c r="A75" s="260"/>
      <c r="B75" s="260"/>
      <c r="C75" s="254"/>
      <c r="D75" s="254"/>
      <c r="E75" s="251" t="s">
        <v>215</v>
      </c>
      <c r="F75" s="251"/>
      <c r="G75" s="251"/>
      <c r="H75" s="252" t="s">
        <v>243</v>
      </c>
      <c r="I75" s="252"/>
      <c r="J75" s="252"/>
      <c r="K75" s="252"/>
      <c r="L75" s="77" t="s">
        <v>257</v>
      </c>
      <c r="M75" s="251" t="s">
        <v>212</v>
      </c>
      <c r="N75" s="251"/>
      <c r="O75" s="249">
        <v>2083.33</v>
      </c>
      <c r="P75" s="249"/>
      <c r="Q75" s="249">
        <v>2126.36</v>
      </c>
      <c r="R75" s="249"/>
      <c r="S75" s="249">
        <v>2516.5700000000002</v>
      </c>
      <c r="T75" s="249"/>
      <c r="U75" s="249"/>
      <c r="V75" s="249"/>
    </row>
    <row r="76" spans="1:22" ht="51" customHeight="1" x14ac:dyDescent="0.25">
      <c r="A76" s="260"/>
      <c r="B76" s="260"/>
      <c r="C76" s="254"/>
      <c r="D76" s="254"/>
      <c r="E76" s="251" t="s">
        <v>215</v>
      </c>
      <c r="F76" s="251"/>
      <c r="G76" s="251"/>
      <c r="H76" s="252" t="s">
        <v>243</v>
      </c>
      <c r="I76" s="252"/>
      <c r="J76" s="252"/>
      <c r="K76" s="252"/>
      <c r="L76" s="77" t="s">
        <v>257</v>
      </c>
      <c r="M76" s="251" t="s">
        <v>226</v>
      </c>
      <c r="N76" s="251"/>
      <c r="O76" s="249">
        <v>2083.33</v>
      </c>
      <c r="P76" s="249"/>
      <c r="Q76" s="249">
        <v>2126.36</v>
      </c>
      <c r="R76" s="249"/>
      <c r="S76" s="249">
        <v>2516.5700000000002</v>
      </c>
      <c r="T76" s="249"/>
      <c r="U76" s="249"/>
      <c r="V76" s="249"/>
    </row>
    <row r="77" spans="1:22" ht="24.75" x14ac:dyDescent="0.25">
      <c r="A77" s="260" t="s">
        <v>258</v>
      </c>
      <c r="B77" s="260"/>
      <c r="C77" s="260" t="s">
        <v>219</v>
      </c>
      <c r="D77" s="260"/>
      <c r="E77" s="256" t="s">
        <v>212</v>
      </c>
      <c r="F77" s="256"/>
      <c r="G77" s="256"/>
      <c r="H77" s="257" t="s">
        <v>213</v>
      </c>
      <c r="I77" s="257"/>
      <c r="J77" s="257"/>
      <c r="K77" s="257"/>
      <c r="L77" s="76" t="s">
        <v>259</v>
      </c>
      <c r="M77" s="256" t="s">
        <v>212</v>
      </c>
      <c r="N77" s="256"/>
      <c r="O77" s="261">
        <v>53692.65</v>
      </c>
      <c r="P77" s="261"/>
      <c r="Q77" s="261">
        <v>54317.73</v>
      </c>
      <c r="R77" s="261"/>
      <c r="S77" s="261">
        <v>53970.239999999998</v>
      </c>
      <c r="T77" s="261"/>
      <c r="U77" s="261"/>
      <c r="V77" s="261"/>
    </row>
    <row r="78" spans="1:22" ht="24.75" x14ac:dyDescent="0.25">
      <c r="A78" s="260"/>
      <c r="B78" s="260"/>
      <c r="C78" s="260"/>
      <c r="D78" s="260"/>
      <c r="E78" s="251" t="s">
        <v>215</v>
      </c>
      <c r="F78" s="251"/>
      <c r="G78" s="251"/>
      <c r="H78" s="252" t="s">
        <v>216</v>
      </c>
      <c r="I78" s="252"/>
      <c r="J78" s="252"/>
      <c r="K78" s="252"/>
      <c r="L78" s="77" t="s">
        <v>259</v>
      </c>
      <c r="M78" s="251" t="s">
        <v>212</v>
      </c>
      <c r="N78" s="251"/>
      <c r="O78" s="249">
        <v>33129.17</v>
      </c>
      <c r="P78" s="249"/>
      <c r="Q78" s="249">
        <v>33754.239999999998</v>
      </c>
      <c r="R78" s="249"/>
      <c r="S78" s="249">
        <v>33406.76</v>
      </c>
      <c r="T78" s="249"/>
      <c r="U78" s="249"/>
      <c r="V78" s="249"/>
    </row>
    <row r="79" spans="1:22" ht="24.75" x14ac:dyDescent="0.25">
      <c r="A79" s="260"/>
      <c r="B79" s="260"/>
      <c r="C79" s="260"/>
      <c r="D79" s="260"/>
      <c r="E79" s="251" t="s">
        <v>217</v>
      </c>
      <c r="F79" s="251"/>
      <c r="G79" s="251"/>
      <c r="H79" s="252" t="s">
        <v>216</v>
      </c>
      <c r="I79" s="252"/>
      <c r="J79" s="252"/>
      <c r="K79" s="252"/>
      <c r="L79" s="77" t="s">
        <v>259</v>
      </c>
      <c r="M79" s="251" t="s">
        <v>212</v>
      </c>
      <c r="N79" s="251"/>
      <c r="O79" s="249">
        <v>20563.48</v>
      </c>
      <c r="P79" s="249"/>
      <c r="Q79" s="249">
        <v>20563.48</v>
      </c>
      <c r="R79" s="249"/>
      <c r="S79" s="249">
        <v>20563.48</v>
      </c>
      <c r="T79" s="249"/>
      <c r="U79" s="249"/>
      <c r="V79" s="249"/>
    </row>
    <row r="80" spans="1:22" ht="24.75" x14ac:dyDescent="0.25">
      <c r="A80" s="260"/>
      <c r="B80" s="260"/>
      <c r="C80" s="250" t="s">
        <v>260</v>
      </c>
      <c r="D80" s="250"/>
      <c r="E80" s="256" t="s">
        <v>212</v>
      </c>
      <c r="F80" s="256"/>
      <c r="G80" s="256"/>
      <c r="H80" s="257" t="s">
        <v>213</v>
      </c>
      <c r="I80" s="257"/>
      <c r="J80" s="257"/>
      <c r="K80" s="257"/>
      <c r="L80" s="76" t="s">
        <v>261</v>
      </c>
      <c r="M80" s="258" t="s">
        <v>212</v>
      </c>
      <c r="N80" s="258"/>
      <c r="O80" s="259">
        <v>35306.199999999997</v>
      </c>
      <c r="P80" s="259"/>
      <c r="Q80" s="259">
        <v>37556.15</v>
      </c>
      <c r="R80" s="259"/>
      <c r="S80" s="259">
        <v>38427.29</v>
      </c>
      <c r="T80" s="259"/>
      <c r="U80" s="259"/>
      <c r="V80" s="259"/>
    </row>
    <row r="81" spans="1:22" ht="24.75" x14ac:dyDescent="0.25">
      <c r="A81" s="260"/>
      <c r="B81" s="260"/>
      <c r="C81" s="250"/>
      <c r="D81" s="250"/>
      <c r="E81" s="251" t="s">
        <v>215</v>
      </c>
      <c r="F81" s="251"/>
      <c r="G81" s="251"/>
      <c r="H81" s="252" t="s">
        <v>216</v>
      </c>
      <c r="I81" s="252"/>
      <c r="J81" s="252"/>
      <c r="K81" s="252"/>
      <c r="L81" s="77" t="s">
        <v>261</v>
      </c>
      <c r="M81" s="251" t="s">
        <v>212</v>
      </c>
      <c r="N81" s="251"/>
      <c r="O81" s="249">
        <v>27114.83</v>
      </c>
      <c r="P81" s="249"/>
      <c r="Q81" s="249">
        <v>28942.79</v>
      </c>
      <c r="R81" s="249"/>
      <c r="S81" s="249">
        <v>29497.45</v>
      </c>
      <c r="T81" s="249"/>
      <c r="U81" s="249"/>
      <c r="V81" s="249"/>
    </row>
    <row r="82" spans="1:22" ht="24.75" x14ac:dyDescent="0.25">
      <c r="A82" s="260"/>
      <c r="B82" s="260"/>
      <c r="C82" s="250"/>
      <c r="D82" s="250"/>
      <c r="E82" s="251" t="s">
        <v>217</v>
      </c>
      <c r="F82" s="251"/>
      <c r="G82" s="251"/>
      <c r="H82" s="252" t="s">
        <v>216</v>
      </c>
      <c r="I82" s="252"/>
      <c r="J82" s="252"/>
      <c r="K82" s="252"/>
      <c r="L82" s="77" t="s">
        <v>261</v>
      </c>
      <c r="M82" s="251" t="s">
        <v>212</v>
      </c>
      <c r="N82" s="251"/>
      <c r="O82" s="249">
        <v>8191.37</v>
      </c>
      <c r="P82" s="249"/>
      <c r="Q82" s="249">
        <v>8613.36</v>
      </c>
      <c r="R82" s="249"/>
      <c r="S82" s="249">
        <v>8929.85</v>
      </c>
      <c r="T82" s="249"/>
      <c r="U82" s="249"/>
      <c r="V82" s="249"/>
    </row>
    <row r="83" spans="1:22" ht="16.5" customHeight="1" x14ac:dyDescent="0.25">
      <c r="A83" s="260"/>
      <c r="B83" s="260"/>
      <c r="C83" s="254" t="s">
        <v>79</v>
      </c>
      <c r="D83" s="254"/>
      <c r="E83" s="251" t="s">
        <v>215</v>
      </c>
      <c r="F83" s="251"/>
      <c r="G83" s="251"/>
      <c r="H83" s="252" t="s">
        <v>216</v>
      </c>
      <c r="I83" s="252"/>
      <c r="J83" s="252"/>
      <c r="K83" s="252"/>
      <c r="L83" s="77" t="s">
        <v>262</v>
      </c>
      <c r="M83" s="251" t="s">
        <v>212</v>
      </c>
      <c r="N83" s="251"/>
      <c r="O83" s="249">
        <v>27114.83</v>
      </c>
      <c r="P83" s="249"/>
      <c r="Q83" s="249">
        <v>28942.79</v>
      </c>
      <c r="R83" s="249"/>
      <c r="S83" s="249">
        <v>29497.45</v>
      </c>
      <c r="T83" s="249"/>
      <c r="U83" s="249"/>
      <c r="V83" s="249"/>
    </row>
    <row r="84" spans="1:22" ht="16.5" customHeight="1" x14ac:dyDescent="0.25">
      <c r="A84" s="260"/>
      <c r="B84" s="260"/>
      <c r="C84" s="254"/>
      <c r="D84" s="254"/>
      <c r="E84" s="251" t="s">
        <v>215</v>
      </c>
      <c r="F84" s="251"/>
      <c r="G84" s="251"/>
      <c r="H84" s="252" t="s">
        <v>263</v>
      </c>
      <c r="I84" s="252"/>
      <c r="J84" s="252"/>
      <c r="K84" s="252"/>
      <c r="L84" s="77" t="s">
        <v>262</v>
      </c>
      <c r="M84" s="251" t="s">
        <v>212</v>
      </c>
      <c r="N84" s="251"/>
      <c r="O84" s="249">
        <v>27114.83</v>
      </c>
      <c r="P84" s="249"/>
      <c r="Q84" s="249">
        <v>28942.79</v>
      </c>
      <c r="R84" s="249"/>
      <c r="S84" s="249">
        <v>29497.45</v>
      </c>
      <c r="T84" s="249"/>
      <c r="U84" s="249"/>
      <c r="V84" s="249"/>
    </row>
    <row r="85" spans="1:22" ht="16.5" customHeight="1" x14ac:dyDescent="0.25">
      <c r="A85" s="260"/>
      <c r="B85" s="260"/>
      <c r="C85" s="254"/>
      <c r="D85" s="254"/>
      <c r="E85" s="251" t="s">
        <v>215</v>
      </c>
      <c r="F85" s="251"/>
      <c r="G85" s="251"/>
      <c r="H85" s="252" t="s">
        <v>263</v>
      </c>
      <c r="I85" s="252"/>
      <c r="J85" s="252"/>
      <c r="K85" s="252"/>
      <c r="L85" s="77" t="s">
        <v>262</v>
      </c>
      <c r="M85" s="251" t="s">
        <v>226</v>
      </c>
      <c r="N85" s="251"/>
      <c r="O85" s="249">
        <v>24809.5</v>
      </c>
      <c r="P85" s="249"/>
      <c r="Q85" s="249">
        <v>25387.98</v>
      </c>
      <c r="R85" s="249"/>
      <c r="S85" s="249">
        <v>25877.38</v>
      </c>
      <c r="T85" s="249"/>
      <c r="U85" s="249"/>
      <c r="V85" s="249"/>
    </row>
    <row r="86" spans="1:22" ht="16.5" customHeight="1" x14ac:dyDescent="0.25">
      <c r="A86" s="260"/>
      <c r="B86" s="260"/>
      <c r="C86" s="254"/>
      <c r="D86" s="254"/>
      <c r="E86" s="251" t="s">
        <v>215</v>
      </c>
      <c r="F86" s="251"/>
      <c r="G86" s="251"/>
      <c r="H86" s="252" t="s">
        <v>263</v>
      </c>
      <c r="I86" s="252"/>
      <c r="J86" s="252"/>
      <c r="K86" s="252"/>
      <c r="L86" s="77" t="s">
        <v>262</v>
      </c>
      <c r="M86" s="251" t="s">
        <v>227</v>
      </c>
      <c r="N86" s="251"/>
      <c r="O86" s="249">
        <v>2305.0700000000002</v>
      </c>
      <c r="P86" s="249"/>
      <c r="Q86" s="249">
        <v>3554.55</v>
      </c>
      <c r="R86" s="249"/>
      <c r="S86" s="249">
        <v>3619.8</v>
      </c>
      <c r="T86" s="249"/>
      <c r="U86" s="249"/>
      <c r="V86" s="249"/>
    </row>
    <row r="87" spans="1:22" ht="16.5" customHeight="1" x14ac:dyDescent="0.25">
      <c r="A87" s="260"/>
      <c r="B87" s="260"/>
      <c r="C87" s="254"/>
      <c r="D87" s="254"/>
      <c r="E87" s="251" t="s">
        <v>215</v>
      </c>
      <c r="F87" s="251"/>
      <c r="G87" s="251"/>
      <c r="H87" s="252" t="s">
        <v>263</v>
      </c>
      <c r="I87" s="252"/>
      <c r="J87" s="252"/>
      <c r="K87" s="252"/>
      <c r="L87" s="77" t="s">
        <v>262</v>
      </c>
      <c r="M87" s="251" t="s">
        <v>232</v>
      </c>
      <c r="N87" s="251"/>
      <c r="O87" s="255">
        <v>0.26</v>
      </c>
      <c r="P87" s="255"/>
      <c r="Q87" s="255">
        <v>0.26</v>
      </c>
      <c r="R87" s="255"/>
      <c r="S87" s="255">
        <v>0.26</v>
      </c>
      <c r="T87" s="255"/>
      <c r="U87" s="255"/>
      <c r="V87" s="255"/>
    </row>
    <row r="88" spans="1:22" ht="16.5" customHeight="1" x14ac:dyDescent="0.25">
      <c r="A88" s="260"/>
      <c r="B88" s="260"/>
      <c r="C88" s="254"/>
      <c r="D88" s="254"/>
      <c r="E88" s="251" t="s">
        <v>217</v>
      </c>
      <c r="F88" s="251"/>
      <c r="G88" s="251"/>
      <c r="H88" s="252" t="s">
        <v>216</v>
      </c>
      <c r="I88" s="252"/>
      <c r="J88" s="252"/>
      <c r="K88" s="252"/>
      <c r="L88" s="77" t="s">
        <v>262</v>
      </c>
      <c r="M88" s="251" t="s">
        <v>212</v>
      </c>
      <c r="N88" s="251"/>
      <c r="O88" s="249">
        <v>8191.37</v>
      </c>
      <c r="P88" s="249"/>
      <c r="Q88" s="249">
        <v>8613.36</v>
      </c>
      <c r="R88" s="249"/>
      <c r="S88" s="249">
        <v>8929.85</v>
      </c>
      <c r="T88" s="249"/>
      <c r="U88" s="249"/>
      <c r="V88" s="249"/>
    </row>
    <row r="89" spans="1:22" ht="16.5" customHeight="1" x14ac:dyDescent="0.25">
      <c r="A89" s="260"/>
      <c r="B89" s="260"/>
      <c r="C89" s="254"/>
      <c r="D89" s="254"/>
      <c r="E89" s="251" t="s">
        <v>217</v>
      </c>
      <c r="F89" s="251"/>
      <c r="G89" s="251"/>
      <c r="H89" s="252" t="s">
        <v>263</v>
      </c>
      <c r="I89" s="252"/>
      <c r="J89" s="252"/>
      <c r="K89" s="252"/>
      <c r="L89" s="77" t="s">
        <v>262</v>
      </c>
      <c r="M89" s="251" t="s">
        <v>212</v>
      </c>
      <c r="N89" s="251"/>
      <c r="O89" s="249">
        <v>8191.37</v>
      </c>
      <c r="P89" s="249"/>
      <c r="Q89" s="249">
        <v>8613.36</v>
      </c>
      <c r="R89" s="249"/>
      <c r="S89" s="249">
        <v>8929.85</v>
      </c>
      <c r="T89" s="249"/>
      <c r="U89" s="249"/>
      <c r="V89" s="249"/>
    </row>
    <row r="90" spans="1:22" ht="16.5" customHeight="1" x14ac:dyDescent="0.25">
      <c r="A90" s="260"/>
      <c r="B90" s="260"/>
      <c r="C90" s="254"/>
      <c r="D90" s="254"/>
      <c r="E90" s="251" t="s">
        <v>217</v>
      </c>
      <c r="F90" s="251"/>
      <c r="G90" s="251"/>
      <c r="H90" s="252" t="s">
        <v>263</v>
      </c>
      <c r="I90" s="252"/>
      <c r="J90" s="252"/>
      <c r="K90" s="252"/>
      <c r="L90" s="77" t="s">
        <v>262</v>
      </c>
      <c r="M90" s="251" t="s">
        <v>264</v>
      </c>
      <c r="N90" s="251"/>
      <c r="O90" s="249">
        <v>8191.37</v>
      </c>
      <c r="P90" s="249"/>
      <c r="Q90" s="249">
        <v>8613.36</v>
      </c>
      <c r="R90" s="249"/>
      <c r="S90" s="249">
        <v>8929.85</v>
      </c>
      <c r="T90" s="249"/>
      <c r="U90" s="249"/>
      <c r="V90" s="249"/>
    </row>
    <row r="91" spans="1:22" ht="29.25" customHeight="1" x14ac:dyDescent="0.25">
      <c r="A91" s="260"/>
      <c r="B91" s="260"/>
      <c r="C91" s="250" t="s">
        <v>265</v>
      </c>
      <c r="D91" s="250"/>
      <c r="E91" s="256" t="s">
        <v>212</v>
      </c>
      <c r="F91" s="256"/>
      <c r="G91" s="256"/>
      <c r="H91" s="257" t="s">
        <v>213</v>
      </c>
      <c r="I91" s="257"/>
      <c r="J91" s="257"/>
      <c r="K91" s="257"/>
      <c r="L91" s="76" t="s">
        <v>266</v>
      </c>
      <c r="M91" s="258" t="s">
        <v>212</v>
      </c>
      <c r="N91" s="258"/>
      <c r="O91" s="259">
        <v>8124.25</v>
      </c>
      <c r="P91" s="259"/>
      <c r="Q91" s="259">
        <v>6499.38</v>
      </c>
      <c r="R91" s="259"/>
      <c r="S91" s="259">
        <v>5280.75</v>
      </c>
      <c r="T91" s="259"/>
      <c r="U91" s="259"/>
      <c r="V91" s="259"/>
    </row>
    <row r="92" spans="1:22" ht="29.25" customHeight="1" x14ac:dyDescent="0.25">
      <c r="A92" s="260"/>
      <c r="B92" s="260"/>
      <c r="C92" s="250"/>
      <c r="D92" s="250"/>
      <c r="E92" s="251" t="s">
        <v>215</v>
      </c>
      <c r="F92" s="251"/>
      <c r="G92" s="251"/>
      <c r="H92" s="252" t="s">
        <v>216</v>
      </c>
      <c r="I92" s="252"/>
      <c r="J92" s="252"/>
      <c r="K92" s="252"/>
      <c r="L92" s="77" t="s">
        <v>266</v>
      </c>
      <c r="M92" s="251" t="s">
        <v>212</v>
      </c>
      <c r="N92" s="251"/>
      <c r="O92" s="249">
        <v>6014.34</v>
      </c>
      <c r="P92" s="249"/>
      <c r="Q92" s="249">
        <v>4811.45</v>
      </c>
      <c r="R92" s="249"/>
      <c r="S92" s="249">
        <v>3909.31</v>
      </c>
      <c r="T92" s="249"/>
      <c r="U92" s="249"/>
      <c r="V92" s="249"/>
    </row>
    <row r="93" spans="1:22" ht="29.25" customHeight="1" x14ac:dyDescent="0.25">
      <c r="A93" s="260"/>
      <c r="B93" s="260"/>
      <c r="C93" s="250"/>
      <c r="D93" s="250"/>
      <c r="E93" s="251" t="s">
        <v>217</v>
      </c>
      <c r="F93" s="251"/>
      <c r="G93" s="251"/>
      <c r="H93" s="252" t="s">
        <v>216</v>
      </c>
      <c r="I93" s="252"/>
      <c r="J93" s="252"/>
      <c r="K93" s="252"/>
      <c r="L93" s="77" t="s">
        <v>266</v>
      </c>
      <c r="M93" s="251" t="s">
        <v>212</v>
      </c>
      <c r="N93" s="251"/>
      <c r="O93" s="249">
        <v>2109.91</v>
      </c>
      <c r="P93" s="249"/>
      <c r="Q93" s="249">
        <v>1687.92</v>
      </c>
      <c r="R93" s="249"/>
      <c r="S93" s="249">
        <v>1371.44</v>
      </c>
      <c r="T93" s="249"/>
      <c r="U93" s="249"/>
      <c r="V93" s="249"/>
    </row>
    <row r="94" spans="1:22" ht="33.75" customHeight="1" x14ac:dyDescent="0.25">
      <c r="A94" s="260"/>
      <c r="B94" s="260"/>
      <c r="C94" s="254" t="s">
        <v>267</v>
      </c>
      <c r="D94" s="254"/>
      <c r="E94" s="251" t="s">
        <v>215</v>
      </c>
      <c r="F94" s="251"/>
      <c r="G94" s="251"/>
      <c r="H94" s="252" t="s">
        <v>216</v>
      </c>
      <c r="I94" s="252"/>
      <c r="J94" s="252"/>
      <c r="K94" s="252"/>
      <c r="L94" s="77" t="s">
        <v>268</v>
      </c>
      <c r="M94" s="251" t="s">
        <v>212</v>
      </c>
      <c r="N94" s="251"/>
      <c r="O94" s="249">
        <v>4811.47</v>
      </c>
      <c r="P94" s="249"/>
      <c r="Q94" s="249">
        <v>3849.16</v>
      </c>
      <c r="R94" s="249"/>
      <c r="S94" s="249">
        <v>3127.45</v>
      </c>
      <c r="T94" s="249"/>
      <c r="U94" s="249"/>
      <c r="V94" s="249"/>
    </row>
    <row r="95" spans="1:22" ht="33.75" customHeight="1" x14ac:dyDescent="0.25">
      <c r="A95" s="260"/>
      <c r="B95" s="260"/>
      <c r="C95" s="254"/>
      <c r="D95" s="254"/>
      <c r="E95" s="251" t="s">
        <v>215</v>
      </c>
      <c r="F95" s="251"/>
      <c r="G95" s="251"/>
      <c r="H95" s="252" t="s">
        <v>263</v>
      </c>
      <c r="I95" s="252"/>
      <c r="J95" s="252"/>
      <c r="K95" s="252"/>
      <c r="L95" s="77" t="s">
        <v>268</v>
      </c>
      <c r="M95" s="251" t="s">
        <v>212</v>
      </c>
      <c r="N95" s="251"/>
      <c r="O95" s="249">
        <v>4811.47</v>
      </c>
      <c r="P95" s="249"/>
      <c r="Q95" s="249">
        <v>3849.16</v>
      </c>
      <c r="R95" s="249"/>
      <c r="S95" s="249">
        <v>3127.45</v>
      </c>
      <c r="T95" s="249"/>
      <c r="U95" s="249"/>
      <c r="V95" s="249"/>
    </row>
    <row r="96" spans="1:22" ht="33.75" customHeight="1" x14ac:dyDescent="0.25">
      <c r="A96" s="260"/>
      <c r="B96" s="260"/>
      <c r="C96" s="254"/>
      <c r="D96" s="254"/>
      <c r="E96" s="251" t="s">
        <v>215</v>
      </c>
      <c r="F96" s="251"/>
      <c r="G96" s="251"/>
      <c r="H96" s="252" t="s">
        <v>263</v>
      </c>
      <c r="I96" s="252"/>
      <c r="J96" s="252"/>
      <c r="K96" s="252"/>
      <c r="L96" s="77" t="s">
        <v>268</v>
      </c>
      <c r="M96" s="251" t="s">
        <v>226</v>
      </c>
      <c r="N96" s="251"/>
      <c r="O96" s="249">
        <v>4811.47</v>
      </c>
      <c r="P96" s="249"/>
      <c r="Q96" s="249">
        <v>3849.16</v>
      </c>
      <c r="R96" s="249"/>
      <c r="S96" s="249">
        <v>3127.45</v>
      </c>
      <c r="T96" s="249"/>
      <c r="U96" s="249"/>
      <c r="V96" s="249"/>
    </row>
    <row r="97" spans="1:22" ht="33.75" customHeight="1" x14ac:dyDescent="0.25">
      <c r="A97" s="260"/>
      <c r="B97" s="260"/>
      <c r="C97" s="254"/>
      <c r="D97" s="254"/>
      <c r="E97" s="251" t="s">
        <v>217</v>
      </c>
      <c r="F97" s="251"/>
      <c r="G97" s="251"/>
      <c r="H97" s="252" t="s">
        <v>216</v>
      </c>
      <c r="I97" s="252"/>
      <c r="J97" s="252"/>
      <c r="K97" s="252"/>
      <c r="L97" s="77" t="s">
        <v>268</v>
      </c>
      <c r="M97" s="251" t="s">
        <v>212</v>
      </c>
      <c r="N97" s="251"/>
      <c r="O97" s="249">
        <v>1687.93</v>
      </c>
      <c r="P97" s="249"/>
      <c r="Q97" s="249">
        <v>1350.34</v>
      </c>
      <c r="R97" s="249"/>
      <c r="S97" s="249">
        <v>1097.1500000000001</v>
      </c>
      <c r="T97" s="249"/>
      <c r="U97" s="249"/>
      <c r="V97" s="249"/>
    </row>
    <row r="98" spans="1:22" ht="33.75" customHeight="1" x14ac:dyDescent="0.25">
      <c r="A98" s="260"/>
      <c r="B98" s="260"/>
      <c r="C98" s="254"/>
      <c r="D98" s="254"/>
      <c r="E98" s="251" t="s">
        <v>217</v>
      </c>
      <c r="F98" s="251"/>
      <c r="G98" s="251"/>
      <c r="H98" s="252" t="s">
        <v>263</v>
      </c>
      <c r="I98" s="252"/>
      <c r="J98" s="252"/>
      <c r="K98" s="252"/>
      <c r="L98" s="77" t="s">
        <v>268</v>
      </c>
      <c r="M98" s="251" t="s">
        <v>212</v>
      </c>
      <c r="N98" s="251"/>
      <c r="O98" s="249">
        <v>1687.93</v>
      </c>
      <c r="P98" s="249"/>
      <c r="Q98" s="249">
        <v>1350.34</v>
      </c>
      <c r="R98" s="249"/>
      <c r="S98" s="249">
        <v>1097.1500000000001</v>
      </c>
      <c r="T98" s="249"/>
      <c r="U98" s="249"/>
      <c r="V98" s="249"/>
    </row>
    <row r="99" spans="1:22" ht="33.75" customHeight="1" x14ac:dyDescent="0.25">
      <c r="A99" s="260"/>
      <c r="B99" s="260"/>
      <c r="C99" s="254"/>
      <c r="D99" s="254"/>
      <c r="E99" s="251" t="s">
        <v>217</v>
      </c>
      <c r="F99" s="251"/>
      <c r="G99" s="251"/>
      <c r="H99" s="252" t="s">
        <v>263</v>
      </c>
      <c r="I99" s="252"/>
      <c r="J99" s="252"/>
      <c r="K99" s="252"/>
      <c r="L99" s="77" t="s">
        <v>268</v>
      </c>
      <c r="M99" s="251" t="s">
        <v>264</v>
      </c>
      <c r="N99" s="251"/>
      <c r="O99" s="249">
        <v>1687.93</v>
      </c>
      <c r="P99" s="249"/>
      <c r="Q99" s="249">
        <v>1350.34</v>
      </c>
      <c r="R99" s="249"/>
      <c r="S99" s="249">
        <v>1097.1500000000001</v>
      </c>
      <c r="T99" s="249"/>
      <c r="U99" s="249"/>
      <c r="V99" s="249"/>
    </row>
    <row r="100" spans="1:22" ht="24.75" x14ac:dyDescent="0.25">
      <c r="A100" s="260"/>
      <c r="B100" s="260"/>
      <c r="C100" s="254" t="s">
        <v>0</v>
      </c>
      <c r="D100" s="254"/>
      <c r="E100" s="251" t="s">
        <v>215</v>
      </c>
      <c r="F100" s="251"/>
      <c r="G100" s="251"/>
      <c r="H100" s="252" t="s">
        <v>216</v>
      </c>
      <c r="I100" s="252"/>
      <c r="J100" s="252"/>
      <c r="K100" s="252"/>
      <c r="L100" s="77" t="s">
        <v>1</v>
      </c>
      <c r="M100" s="251" t="s">
        <v>212</v>
      </c>
      <c r="N100" s="251"/>
      <c r="O100" s="249">
        <v>1202.8699999999999</v>
      </c>
      <c r="P100" s="249"/>
      <c r="Q100" s="255">
        <v>962.29</v>
      </c>
      <c r="R100" s="255"/>
      <c r="S100" s="255">
        <v>781.86</v>
      </c>
      <c r="T100" s="255"/>
      <c r="U100" s="255"/>
      <c r="V100" s="255"/>
    </row>
    <row r="101" spans="1:22" ht="24.75" x14ac:dyDescent="0.25">
      <c r="A101" s="260"/>
      <c r="B101" s="260"/>
      <c r="C101" s="254"/>
      <c r="D101" s="254"/>
      <c r="E101" s="251" t="s">
        <v>215</v>
      </c>
      <c r="F101" s="251"/>
      <c r="G101" s="251"/>
      <c r="H101" s="252" t="s">
        <v>263</v>
      </c>
      <c r="I101" s="252"/>
      <c r="J101" s="252"/>
      <c r="K101" s="252"/>
      <c r="L101" s="77" t="s">
        <v>1</v>
      </c>
      <c r="M101" s="251" t="s">
        <v>212</v>
      </c>
      <c r="N101" s="251"/>
      <c r="O101" s="249">
        <v>1202.8699999999999</v>
      </c>
      <c r="P101" s="249"/>
      <c r="Q101" s="255">
        <v>962.29</v>
      </c>
      <c r="R101" s="255"/>
      <c r="S101" s="255">
        <v>781.86</v>
      </c>
      <c r="T101" s="255"/>
      <c r="U101" s="255"/>
      <c r="V101" s="255"/>
    </row>
    <row r="102" spans="1:22" ht="24.75" x14ac:dyDescent="0.25">
      <c r="A102" s="260"/>
      <c r="B102" s="260"/>
      <c r="C102" s="254"/>
      <c r="D102" s="254"/>
      <c r="E102" s="251" t="s">
        <v>215</v>
      </c>
      <c r="F102" s="251"/>
      <c r="G102" s="251"/>
      <c r="H102" s="252" t="s">
        <v>263</v>
      </c>
      <c r="I102" s="252"/>
      <c r="J102" s="252"/>
      <c r="K102" s="252"/>
      <c r="L102" s="77" t="s">
        <v>1</v>
      </c>
      <c r="M102" s="251" t="s">
        <v>226</v>
      </c>
      <c r="N102" s="251"/>
      <c r="O102" s="249">
        <v>1202.8699999999999</v>
      </c>
      <c r="P102" s="249"/>
      <c r="Q102" s="255">
        <v>962.29</v>
      </c>
      <c r="R102" s="255"/>
      <c r="S102" s="255">
        <v>781.86</v>
      </c>
      <c r="T102" s="255"/>
      <c r="U102" s="255"/>
      <c r="V102" s="255"/>
    </row>
    <row r="103" spans="1:22" ht="24.75" x14ac:dyDescent="0.25">
      <c r="A103" s="260"/>
      <c r="B103" s="260"/>
      <c r="C103" s="254"/>
      <c r="D103" s="254"/>
      <c r="E103" s="251" t="s">
        <v>217</v>
      </c>
      <c r="F103" s="251"/>
      <c r="G103" s="251"/>
      <c r="H103" s="252" t="s">
        <v>216</v>
      </c>
      <c r="I103" s="252"/>
      <c r="J103" s="252"/>
      <c r="K103" s="252"/>
      <c r="L103" s="77" t="s">
        <v>1</v>
      </c>
      <c r="M103" s="251" t="s">
        <v>212</v>
      </c>
      <c r="N103" s="251"/>
      <c r="O103" s="255">
        <v>421.98</v>
      </c>
      <c r="P103" s="255"/>
      <c r="Q103" s="255">
        <v>337.58</v>
      </c>
      <c r="R103" s="255"/>
      <c r="S103" s="255">
        <v>274.29000000000002</v>
      </c>
      <c r="T103" s="255"/>
      <c r="U103" s="255"/>
      <c r="V103" s="255"/>
    </row>
    <row r="104" spans="1:22" ht="24.75" x14ac:dyDescent="0.25">
      <c r="A104" s="260"/>
      <c r="B104" s="260"/>
      <c r="C104" s="254"/>
      <c r="D104" s="254"/>
      <c r="E104" s="251" t="s">
        <v>217</v>
      </c>
      <c r="F104" s="251"/>
      <c r="G104" s="251"/>
      <c r="H104" s="252" t="s">
        <v>263</v>
      </c>
      <c r="I104" s="252"/>
      <c r="J104" s="252"/>
      <c r="K104" s="252"/>
      <c r="L104" s="77" t="s">
        <v>1</v>
      </c>
      <c r="M104" s="251" t="s">
        <v>212</v>
      </c>
      <c r="N104" s="251"/>
      <c r="O104" s="255">
        <v>421.98</v>
      </c>
      <c r="P104" s="255"/>
      <c r="Q104" s="255">
        <v>337.58</v>
      </c>
      <c r="R104" s="255"/>
      <c r="S104" s="255">
        <v>274.29000000000002</v>
      </c>
      <c r="T104" s="255"/>
      <c r="U104" s="255"/>
      <c r="V104" s="255"/>
    </row>
    <row r="105" spans="1:22" ht="24.75" x14ac:dyDescent="0.25">
      <c r="A105" s="260"/>
      <c r="B105" s="260"/>
      <c r="C105" s="254"/>
      <c r="D105" s="254"/>
      <c r="E105" s="251" t="s">
        <v>217</v>
      </c>
      <c r="F105" s="251"/>
      <c r="G105" s="251"/>
      <c r="H105" s="252" t="s">
        <v>263</v>
      </c>
      <c r="I105" s="252"/>
      <c r="J105" s="252"/>
      <c r="K105" s="252"/>
      <c r="L105" s="77" t="s">
        <v>1</v>
      </c>
      <c r="M105" s="251" t="s">
        <v>264</v>
      </c>
      <c r="N105" s="251"/>
      <c r="O105" s="255">
        <v>421.98</v>
      </c>
      <c r="P105" s="255"/>
      <c r="Q105" s="255">
        <v>337.58</v>
      </c>
      <c r="R105" s="255"/>
      <c r="S105" s="255">
        <v>274.29000000000002</v>
      </c>
      <c r="T105" s="255"/>
      <c r="U105" s="255"/>
      <c r="V105" s="255"/>
    </row>
    <row r="106" spans="1:22" ht="51.75" customHeight="1" x14ac:dyDescent="0.25">
      <c r="A106" s="260"/>
      <c r="B106" s="260"/>
      <c r="C106" s="250" t="s">
        <v>2</v>
      </c>
      <c r="D106" s="250"/>
      <c r="E106" s="256" t="s">
        <v>217</v>
      </c>
      <c r="F106" s="256"/>
      <c r="G106" s="256"/>
      <c r="H106" s="257" t="s">
        <v>216</v>
      </c>
      <c r="I106" s="257"/>
      <c r="J106" s="257"/>
      <c r="K106" s="257"/>
      <c r="L106" s="76" t="s">
        <v>3</v>
      </c>
      <c r="M106" s="258" t="s">
        <v>212</v>
      </c>
      <c r="N106" s="258"/>
      <c r="O106" s="259">
        <v>10262.200000000001</v>
      </c>
      <c r="P106" s="259"/>
      <c r="Q106" s="259">
        <v>10262.200000000001</v>
      </c>
      <c r="R106" s="259"/>
      <c r="S106" s="259">
        <v>10262.200000000001</v>
      </c>
      <c r="T106" s="259"/>
      <c r="U106" s="259"/>
      <c r="V106" s="259"/>
    </row>
    <row r="107" spans="1:22" ht="51.75" customHeight="1" x14ac:dyDescent="0.25">
      <c r="A107" s="260"/>
      <c r="B107" s="260"/>
      <c r="C107" s="250"/>
      <c r="D107" s="250"/>
      <c r="E107" s="251" t="s">
        <v>217</v>
      </c>
      <c r="F107" s="251"/>
      <c r="G107" s="251"/>
      <c r="H107" s="252" t="s">
        <v>216</v>
      </c>
      <c r="I107" s="252"/>
      <c r="J107" s="252"/>
      <c r="K107" s="252"/>
      <c r="L107" s="77" t="s">
        <v>3</v>
      </c>
      <c r="M107" s="251" t="s">
        <v>212</v>
      </c>
      <c r="N107" s="251"/>
      <c r="O107" s="249">
        <v>10262.200000000001</v>
      </c>
      <c r="P107" s="249"/>
      <c r="Q107" s="249">
        <v>10262.200000000001</v>
      </c>
      <c r="R107" s="249"/>
      <c r="S107" s="249">
        <v>10262.200000000001</v>
      </c>
      <c r="T107" s="249"/>
      <c r="U107" s="249"/>
      <c r="V107" s="249"/>
    </row>
    <row r="108" spans="1:22" ht="36" customHeight="1" x14ac:dyDescent="0.25">
      <c r="A108" s="260"/>
      <c r="B108" s="260"/>
      <c r="C108" s="254" t="s">
        <v>131</v>
      </c>
      <c r="D108" s="254"/>
      <c r="E108" s="251" t="s">
        <v>217</v>
      </c>
      <c r="F108" s="251"/>
      <c r="G108" s="251"/>
      <c r="H108" s="252" t="s">
        <v>216</v>
      </c>
      <c r="I108" s="252"/>
      <c r="J108" s="252"/>
      <c r="K108" s="252"/>
      <c r="L108" s="77" t="s">
        <v>4</v>
      </c>
      <c r="M108" s="251" t="s">
        <v>212</v>
      </c>
      <c r="N108" s="251"/>
      <c r="O108" s="249">
        <v>10262.200000000001</v>
      </c>
      <c r="P108" s="249"/>
      <c r="Q108" s="249">
        <v>10262.200000000001</v>
      </c>
      <c r="R108" s="249"/>
      <c r="S108" s="249">
        <v>10262.200000000001</v>
      </c>
      <c r="T108" s="249"/>
      <c r="U108" s="249"/>
      <c r="V108" s="249"/>
    </row>
    <row r="109" spans="1:22" ht="36" customHeight="1" x14ac:dyDescent="0.25">
      <c r="A109" s="260"/>
      <c r="B109" s="260"/>
      <c r="C109" s="254"/>
      <c r="D109" s="254"/>
      <c r="E109" s="251" t="s">
        <v>217</v>
      </c>
      <c r="F109" s="251"/>
      <c r="G109" s="251"/>
      <c r="H109" s="252" t="s">
        <v>263</v>
      </c>
      <c r="I109" s="252"/>
      <c r="J109" s="252"/>
      <c r="K109" s="252"/>
      <c r="L109" s="77" t="s">
        <v>4</v>
      </c>
      <c r="M109" s="251" t="s">
        <v>212</v>
      </c>
      <c r="N109" s="251"/>
      <c r="O109" s="249">
        <v>10262.200000000001</v>
      </c>
      <c r="P109" s="249"/>
      <c r="Q109" s="249">
        <v>10262.200000000001</v>
      </c>
      <c r="R109" s="249"/>
      <c r="S109" s="249">
        <v>10262.200000000001</v>
      </c>
      <c r="T109" s="249"/>
      <c r="U109" s="249"/>
      <c r="V109" s="249"/>
    </row>
    <row r="110" spans="1:22" ht="36" customHeight="1" x14ac:dyDescent="0.25">
      <c r="A110" s="260"/>
      <c r="B110" s="260"/>
      <c r="C110" s="254"/>
      <c r="D110" s="254"/>
      <c r="E110" s="251" t="s">
        <v>217</v>
      </c>
      <c r="F110" s="251"/>
      <c r="G110" s="251"/>
      <c r="H110" s="252" t="s">
        <v>263</v>
      </c>
      <c r="I110" s="252"/>
      <c r="J110" s="252"/>
      <c r="K110" s="252"/>
      <c r="L110" s="77" t="s">
        <v>4</v>
      </c>
      <c r="M110" s="251" t="s">
        <v>264</v>
      </c>
      <c r="N110" s="251"/>
      <c r="O110" s="249">
        <v>10262.200000000001</v>
      </c>
      <c r="P110" s="249"/>
      <c r="Q110" s="249">
        <v>10262.200000000001</v>
      </c>
      <c r="R110" s="249"/>
      <c r="S110" s="249">
        <v>10262.200000000001</v>
      </c>
      <c r="T110" s="249"/>
      <c r="U110" s="249"/>
      <c r="V110" s="249"/>
    </row>
    <row r="111" spans="1:22" x14ac:dyDescent="0.25">
      <c r="A111" s="78"/>
      <c r="B111" s="78"/>
      <c r="C111" s="253" t="s">
        <v>5</v>
      </c>
      <c r="D111" s="253"/>
      <c r="E111" s="251" t="s">
        <v>6</v>
      </c>
      <c r="F111" s="251"/>
      <c r="G111" s="251"/>
      <c r="H111" s="251" t="s">
        <v>6</v>
      </c>
      <c r="I111" s="251"/>
      <c r="J111" s="251"/>
      <c r="K111" s="251"/>
      <c r="L111" s="75" t="s">
        <v>6</v>
      </c>
      <c r="M111" s="251" t="s">
        <v>6</v>
      </c>
      <c r="N111" s="251"/>
      <c r="O111" s="249">
        <v>712254.19</v>
      </c>
      <c r="P111" s="249"/>
      <c r="Q111" s="249">
        <v>602343.28</v>
      </c>
      <c r="R111" s="249"/>
      <c r="S111" s="249">
        <v>538008.68000000005</v>
      </c>
      <c r="T111" s="249"/>
      <c r="U111" s="249"/>
      <c r="V111" s="249"/>
    </row>
  </sheetData>
  <mergeCells count="677">
    <mergeCell ref="A3:V3"/>
    <mergeCell ref="A5:B6"/>
    <mergeCell ref="C5:D6"/>
    <mergeCell ref="E5:N5"/>
    <mergeCell ref="O5:V5"/>
    <mergeCell ref="A7:B7"/>
    <mergeCell ref="C7:D7"/>
    <mergeCell ref="E7:G7"/>
    <mergeCell ref="H7:K7"/>
    <mergeCell ref="S6:V6"/>
    <mergeCell ref="M9:N9"/>
    <mergeCell ref="O9:P9"/>
    <mergeCell ref="Q9:R9"/>
    <mergeCell ref="E6:G6"/>
    <mergeCell ref="H6:K6"/>
    <mergeCell ref="A8:B10"/>
    <mergeCell ref="C8:D10"/>
    <mergeCell ref="E8:G8"/>
    <mergeCell ref="H8:K8"/>
    <mergeCell ref="E9:G9"/>
    <mergeCell ref="H9:K9"/>
    <mergeCell ref="M10:N10"/>
    <mergeCell ref="M6:N6"/>
    <mergeCell ref="O6:P6"/>
    <mergeCell ref="Q6:R6"/>
    <mergeCell ref="E10:G10"/>
    <mergeCell ref="H10:K10"/>
    <mergeCell ref="M7:N7"/>
    <mergeCell ref="O7:P7"/>
    <mergeCell ref="Q7:R7"/>
    <mergeCell ref="M8:N8"/>
    <mergeCell ref="O8:P8"/>
    <mergeCell ref="Q8:R8"/>
    <mergeCell ref="O10:P10"/>
    <mergeCell ref="Q10:R10"/>
    <mergeCell ref="S8:V8"/>
    <mergeCell ref="S10:V10"/>
    <mergeCell ref="S7:V7"/>
    <mergeCell ref="S9:V9"/>
    <mergeCell ref="M16:N16"/>
    <mergeCell ref="O16:P16"/>
    <mergeCell ref="Q16:R16"/>
    <mergeCell ref="S16:V16"/>
    <mergeCell ref="S14:V14"/>
    <mergeCell ref="S15:V15"/>
    <mergeCell ref="M14:N14"/>
    <mergeCell ref="O14:P14"/>
    <mergeCell ref="Q14:R14"/>
    <mergeCell ref="M11:N11"/>
    <mergeCell ref="O11:P11"/>
    <mergeCell ref="Q11:R11"/>
    <mergeCell ref="S11:V11"/>
    <mergeCell ref="S13:V13"/>
    <mergeCell ref="M12:N12"/>
    <mergeCell ref="O12:P12"/>
    <mergeCell ref="Q12:R12"/>
    <mergeCell ref="S12:V12"/>
    <mergeCell ref="M13:N13"/>
    <mergeCell ref="C15:D18"/>
    <mergeCell ref="E15:G15"/>
    <mergeCell ref="H15:K15"/>
    <mergeCell ref="M15:N15"/>
    <mergeCell ref="O15:P15"/>
    <mergeCell ref="Q15:R15"/>
    <mergeCell ref="E16:G16"/>
    <mergeCell ref="H16:K16"/>
    <mergeCell ref="E18:G18"/>
    <mergeCell ref="H18:K18"/>
    <mergeCell ref="O13:P13"/>
    <mergeCell ref="Q13:R13"/>
    <mergeCell ref="Q18:R18"/>
    <mergeCell ref="S18:V18"/>
    <mergeCell ref="E17:G17"/>
    <mergeCell ref="H17:K17"/>
    <mergeCell ref="M17:N17"/>
    <mergeCell ref="O17:P17"/>
    <mergeCell ref="Q17:R17"/>
    <mergeCell ref="S17:V17"/>
    <mergeCell ref="E13:G13"/>
    <mergeCell ref="H13:K13"/>
    <mergeCell ref="E14:G14"/>
    <mergeCell ref="H14:K14"/>
    <mergeCell ref="M18:N18"/>
    <mergeCell ref="O18:P18"/>
    <mergeCell ref="O19:P19"/>
    <mergeCell ref="Q19:R19"/>
    <mergeCell ref="S19:V19"/>
    <mergeCell ref="O20:P20"/>
    <mergeCell ref="Q20:R20"/>
    <mergeCell ref="S20:V20"/>
    <mergeCell ref="C22:D27"/>
    <mergeCell ref="E22:G22"/>
    <mergeCell ref="H22:K22"/>
    <mergeCell ref="M22:N22"/>
    <mergeCell ref="E24:G24"/>
    <mergeCell ref="H24:K24"/>
    <mergeCell ref="C19:D21"/>
    <mergeCell ref="E19:G19"/>
    <mergeCell ref="H19:K19"/>
    <mergeCell ref="M19:N19"/>
    <mergeCell ref="E21:G21"/>
    <mergeCell ref="H21:K21"/>
    <mergeCell ref="M21:N21"/>
    <mergeCell ref="E20:G20"/>
    <mergeCell ref="H20:K20"/>
    <mergeCell ref="M20:N20"/>
    <mergeCell ref="O21:P21"/>
    <mergeCell ref="Q21:R21"/>
    <mergeCell ref="S21:V21"/>
    <mergeCell ref="O22:P22"/>
    <mergeCell ref="Q23:R23"/>
    <mergeCell ref="S23:V23"/>
    <mergeCell ref="M24:N24"/>
    <mergeCell ref="E25:G25"/>
    <mergeCell ref="H25:K25"/>
    <mergeCell ref="M23:N23"/>
    <mergeCell ref="O23:P23"/>
    <mergeCell ref="O24:P24"/>
    <mergeCell ref="S25:V25"/>
    <mergeCell ref="Q24:R24"/>
    <mergeCell ref="S24:V24"/>
    <mergeCell ref="E23:G23"/>
    <mergeCell ref="H23:K23"/>
    <mergeCell ref="M25:N25"/>
    <mergeCell ref="O25:P25"/>
    <mergeCell ref="Q25:R25"/>
    <mergeCell ref="Q22:R22"/>
    <mergeCell ref="S22:V22"/>
    <mergeCell ref="Q27:R27"/>
    <mergeCell ref="M26:N26"/>
    <mergeCell ref="O26:P26"/>
    <mergeCell ref="Q26:R26"/>
    <mergeCell ref="S26:V26"/>
    <mergeCell ref="E27:G27"/>
    <mergeCell ref="H27:K27"/>
    <mergeCell ref="M27:N27"/>
    <mergeCell ref="O27:P27"/>
    <mergeCell ref="S27:V27"/>
    <mergeCell ref="E26:G26"/>
    <mergeCell ref="H26:K26"/>
    <mergeCell ref="C28:D31"/>
    <mergeCell ref="E28:G28"/>
    <mergeCell ref="H28:K28"/>
    <mergeCell ref="M28:N28"/>
    <mergeCell ref="O28:P28"/>
    <mergeCell ref="Q28:R28"/>
    <mergeCell ref="S28:V28"/>
    <mergeCell ref="O29:P29"/>
    <mergeCell ref="Q29:R29"/>
    <mergeCell ref="E31:G31"/>
    <mergeCell ref="H31:K31"/>
    <mergeCell ref="M31:N31"/>
    <mergeCell ref="O31:P31"/>
    <mergeCell ref="H32:K32"/>
    <mergeCell ref="M32:N32"/>
    <mergeCell ref="O32:P32"/>
    <mergeCell ref="S29:V29"/>
    <mergeCell ref="E30:G30"/>
    <mergeCell ref="H30:K30"/>
    <mergeCell ref="M30:N30"/>
    <mergeCell ref="O30:P30"/>
    <mergeCell ref="E29:G29"/>
    <mergeCell ref="Q30:R30"/>
    <mergeCell ref="S30:V30"/>
    <mergeCell ref="H29:K29"/>
    <mergeCell ref="M29:N29"/>
    <mergeCell ref="Q31:R31"/>
    <mergeCell ref="S31:V31"/>
    <mergeCell ref="S32:V32"/>
    <mergeCell ref="S33:V33"/>
    <mergeCell ref="E34:G34"/>
    <mergeCell ref="H34:K34"/>
    <mergeCell ref="M34:N34"/>
    <mergeCell ref="O34:P34"/>
    <mergeCell ref="Q34:R34"/>
    <mergeCell ref="S34:V34"/>
    <mergeCell ref="H33:K33"/>
    <mergeCell ref="M33:N33"/>
    <mergeCell ref="O33:P33"/>
    <mergeCell ref="E33:G33"/>
    <mergeCell ref="Q33:R33"/>
    <mergeCell ref="A35:B76"/>
    <mergeCell ref="C35:D36"/>
    <mergeCell ref="E35:G35"/>
    <mergeCell ref="H35:K35"/>
    <mergeCell ref="E36:G36"/>
    <mergeCell ref="Q32:R32"/>
    <mergeCell ref="C67:D68"/>
    <mergeCell ref="C72:D73"/>
    <mergeCell ref="E72:G72"/>
    <mergeCell ref="C32:D34"/>
    <mergeCell ref="E32:G32"/>
    <mergeCell ref="C59:D61"/>
    <mergeCell ref="E60:G60"/>
    <mergeCell ref="H60:K60"/>
    <mergeCell ref="H64:K64"/>
    <mergeCell ref="A11:B34"/>
    <mergeCell ref="C11:D12"/>
    <mergeCell ref="E11:G11"/>
    <mergeCell ref="H11:K11"/>
    <mergeCell ref="E12:G12"/>
    <mergeCell ref="H12:K12"/>
    <mergeCell ref="C13:D14"/>
    <mergeCell ref="H36:K36"/>
    <mergeCell ref="C37:D38"/>
    <mergeCell ref="E37:G37"/>
    <mergeCell ref="H37:K37"/>
    <mergeCell ref="E38:G38"/>
    <mergeCell ref="M35:N35"/>
    <mergeCell ref="C62:D66"/>
    <mergeCell ref="H38:K38"/>
    <mergeCell ref="E42:G42"/>
    <mergeCell ref="H42:K42"/>
    <mergeCell ref="C56:D58"/>
    <mergeCell ref="E40:G40"/>
    <mergeCell ref="H40:K40"/>
    <mergeCell ref="E41:G41"/>
    <mergeCell ref="H41:K41"/>
    <mergeCell ref="M45:N45"/>
    <mergeCell ref="C43:D46"/>
    <mergeCell ref="E43:G43"/>
    <mergeCell ref="H43:K43"/>
    <mergeCell ref="E45:G45"/>
    <mergeCell ref="H45:K45"/>
    <mergeCell ref="C39:D42"/>
    <mergeCell ref="E39:G39"/>
    <mergeCell ref="H39:K39"/>
    <mergeCell ref="E46:G46"/>
    <mergeCell ref="H46:K46"/>
    <mergeCell ref="O35:P35"/>
    <mergeCell ref="Q35:R35"/>
    <mergeCell ref="S35:V35"/>
    <mergeCell ref="S41:V41"/>
    <mergeCell ref="S37:V37"/>
    <mergeCell ref="M36:N36"/>
    <mergeCell ref="O36:P36"/>
    <mergeCell ref="Q36:R36"/>
    <mergeCell ref="S36:V36"/>
    <mergeCell ref="S39:V39"/>
    <mergeCell ref="M37:N37"/>
    <mergeCell ref="O37:P37"/>
    <mergeCell ref="Q37:R37"/>
    <mergeCell ref="S38:V38"/>
    <mergeCell ref="M41:N41"/>
    <mergeCell ref="O41:P41"/>
    <mergeCell ref="M40:N40"/>
    <mergeCell ref="O40:P40"/>
    <mergeCell ref="M38:N38"/>
    <mergeCell ref="O38:P38"/>
    <mergeCell ref="Q38:R38"/>
    <mergeCell ref="M39:N39"/>
    <mergeCell ref="O39:P39"/>
    <mergeCell ref="Q39:R39"/>
    <mergeCell ref="Q43:R43"/>
    <mergeCell ref="Q40:R40"/>
    <mergeCell ref="S40:V40"/>
    <mergeCell ref="Q41:R41"/>
    <mergeCell ref="M42:N42"/>
    <mergeCell ref="O42:P42"/>
    <mergeCell ref="Q42:R42"/>
    <mergeCell ref="S42:V42"/>
    <mergeCell ref="M43:N43"/>
    <mergeCell ref="O43:P43"/>
    <mergeCell ref="S43:V43"/>
    <mergeCell ref="E44:G44"/>
    <mergeCell ref="H44:K44"/>
    <mergeCell ref="M44:N44"/>
    <mergeCell ref="O44:P44"/>
    <mergeCell ref="Q44:R44"/>
    <mergeCell ref="S44:V44"/>
    <mergeCell ref="O46:P46"/>
    <mergeCell ref="O52:P52"/>
    <mergeCell ref="Q52:R52"/>
    <mergeCell ref="S52:V52"/>
    <mergeCell ref="S45:V45"/>
    <mergeCell ref="Q46:R46"/>
    <mergeCell ref="S46:V46"/>
    <mergeCell ref="O47:P47"/>
    <mergeCell ref="Q47:R47"/>
    <mergeCell ref="Q48:R48"/>
    <mergeCell ref="S48:V48"/>
    <mergeCell ref="O49:P49"/>
    <mergeCell ref="O45:P45"/>
    <mergeCell ref="Q45:R45"/>
    <mergeCell ref="Q49:R49"/>
    <mergeCell ref="S49:V49"/>
    <mergeCell ref="O50:P50"/>
    <mergeCell ref="Q50:R50"/>
    <mergeCell ref="C51:D55"/>
    <mergeCell ref="E51:G51"/>
    <mergeCell ref="H51:K51"/>
    <mergeCell ref="M51:N51"/>
    <mergeCell ref="E53:G53"/>
    <mergeCell ref="H53:K53"/>
    <mergeCell ref="M53:N53"/>
    <mergeCell ref="E52:G52"/>
    <mergeCell ref="M46:N46"/>
    <mergeCell ref="C47:D50"/>
    <mergeCell ref="E47:G47"/>
    <mergeCell ref="H47:K47"/>
    <mergeCell ref="M47:N47"/>
    <mergeCell ref="E49:G49"/>
    <mergeCell ref="H49:K49"/>
    <mergeCell ref="M49:N49"/>
    <mergeCell ref="E48:G48"/>
    <mergeCell ref="H48:K48"/>
    <mergeCell ref="M48:N48"/>
    <mergeCell ref="E50:G50"/>
    <mergeCell ref="H50:K50"/>
    <mergeCell ref="M50:N50"/>
    <mergeCell ref="S50:V50"/>
    <mergeCell ref="S47:V47"/>
    <mergeCell ref="O48:P48"/>
    <mergeCell ref="E58:G58"/>
    <mergeCell ref="H58:K58"/>
    <mergeCell ref="E55:G55"/>
    <mergeCell ref="H55:K55"/>
    <mergeCell ref="M55:N55"/>
    <mergeCell ref="M58:N58"/>
    <mergeCell ref="E57:G57"/>
    <mergeCell ref="H52:K52"/>
    <mergeCell ref="M52:N52"/>
    <mergeCell ref="E54:G54"/>
    <mergeCell ref="H54:K54"/>
    <mergeCell ref="M54:N54"/>
    <mergeCell ref="O54:P54"/>
    <mergeCell ref="Q54:R54"/>
    <mergeCell ref="S54:V54"/>
    <mergeCell ref="E56:G56"/>
    <mergeCell ref="H56:K56"/>
    <mergeCell ref="M56:N56"/>
    <mergeCell ref="S51:V51"/>
    <mergeCell ref="S58:V58"/>
    <mergeCell ref="O58:P58"/>
    <mergeCell ref="O53:P53"/>
    <mergeCell ref="Q53:R53"/>
    <mergeCell ref="Q55:R55"/>
    <mergeCell ref="S55:V55"/>
    <mergeCell ref="S56:V56"/>
    <mergeCell ref="O55:P55"/>
    <mergeCell ref="O51:P51"/>
    <mergeCell ref="Q51:R51"/>
    <mergeCell ref="S53:V53"/>
    <mergeCell ref="O61:P61"/>
    <mergeCell ref="O60:P60"/>
    <mergeCell ref="H57:K57"/>
    <mergeCell ref="M57:N57"/>
    <mergeCell ref="O57:P57"/>
    <mergeCell ref="Q57:R57"/>
    <mergeCell ref="S57:V57"/>
    <mergeCell ref="O56:P56"/>
    <mergeCell ref="Q56:R56"/>
    <mergeCell ref="Q59:R59"/>
    <mergeCell ref="S59:V59"/>
    <mergeCell ref="Q58:R58"/>
    <mergeCell ref="E59:G59"/>
    <mergeCell ref="H59:K59"/>
    <mergeCell ref="M59:N59"/>
    <mergeCell ref="O59:P59"/>
    <mergeCell ref="S63:V63"/>
    <mergeCell ref="O62:P62"/>
    <mergeCell ref="Q60:R60"/>
    <mergeCell ref="M62:N62"/>
    <mergeCell ref="S60:V60"/>
    <mergeCell ref="E61:G61"/>
    <mergeCell ref="H61:K61"/>
    <mergeCell ref="M61:N61"/>
    <mergeCell ref="Q62:R62"/>
    <mergeCell ref="S62:V62"/>
    <mergeCell ref="E63:G63"/>
    <mergeCell ref="H63:K63"/>
    <mergeCell ref="M63:N63"/>
    <mergeCell ref="O63:P63"/>
    <mergeCell ref="Q63:R63"/>
    <mergeCell ref="E62:G62"/>
    <mergeCell ref="H62:K62"/>
    <mergeCell ref="Q61:R61"/>
    <mergeCell ref="S61:V61"/>
    <mergeCell ref="M60:N60"/>
    <mergeCell ref="E66:G66"/>
    <mergeCell ref="H66:K66"/>
    <mergeCell ref="M66:N66"/>
    <mergeCell ref="O66:P66"/>
    <mergeCell ref="Q66:R66"/>
    <mergeCell ref="S66:V66"/>
    <mergeCell ref="E64:G64"/>
    <mergeCell ref="M64:N64"/>
    <mergeCell ref="H67:K67"/>
    <mergeCell ref="E65:G65"/>
    <mergeCell ref="H65:K65"/>
    <mergeCell ref="M65:N65"/>
    <mergeCell ref="O65:P65"/>
    <mergeCell ref="O64:P64"/>
    <mergeCell ref="Q65:R65"/>
    <mergeCell ref="S65:V65"/>
    <mergeCell ref="Q64:R64"/>
    <mergeCell ref="S64:V64"/>
    <mergeCell ref="S70:V70"/>
    <mergeCell ref="E69:G69"/>
    <mergeCell ref="S71:V71"/>
    <mergeCell ref="M67:N67"/>
    <mergeCell ref="O67:P67"/>
    <mergeCell ref="Q67:R67"/>
    <mergeCell ref="S67:V67"/>
    <mergeCell ref="E68:G68"/>
    <mergeCell ref="H68:K68"/>
    <mergeCell ref="E67:G67"/>
    <mergeCell ref="M68:N68"/>
    <mergeCell ref="O68:P68"/>
    <mergeCell ref="Q68:R68"/>
    <mergeCell ref="S68:V68"/>
    <mergeCell ref="O69:P69"/>
    <mergeCell ref="Q69:R69"/>
    <mergeCell ref="S69:V69"/>
    <mergeCell ref="O70:P70"/>
    <mergeCell ref="Q70:R70"/>
    <mergeCell ref="M69:N69"/>
    <mergeCell ref="C69:D71"/>
    <mergeCell ref="H69:K69"/>
    <mergeCell ref="E73:G73"/>
    <mergeCell ref="H73:K73"/>
    <mergeCell ref="M73:N73"/>
    <mergeCell ref="O73:P73"/>
    <mergeCell ref="O71:P71"/>
    <mergeCell ref="Q71:R71"/>
    <mergeCell ref="Q73:R73"/>
    <mergeCell ref="E71:G71"/>
    <mergeCell ref="H71:K71"/>
    <mergeCell ref="M71:N71"/>
    <mergeCell ref="H72:K72"/>
    <mergeCell ref="M72:N72"/>
    <mergeCell ref="O72:P72"/>
    <mergeCell ref="Q72:R72"/>
    <mergeCell ref="E70:G70"/>
    <mergeCell ref="H70:K70"/>
    <mergeCell ref="M70:N70"/>
    <mergeCell ref="Q75:R75"/>
    <mergeCell ref="H75:K75"/>
    <mergeCell ref="S72:V72"/>
    <mergeCell ref="S73:V73"/>
    <mergeCell ref="S75:V75"/>
    <mergeCell ref="E76:G76"/>
    <mergeCell ref="H76:K76"/>
    <mergeCell ref="M76:N76"/>
    <mergeCell ref="O76:P76"/>
    <mergeCell ref="S74:V74"/>
    <mergeCell ref="H91:K91"/>
    <mergeCell ref="E92:G92"/>
    <mergeCell ref="E90:G90"/>
    <mergeCell ref="S81:V81"/>
    <mergeCell ref="C74:D76"/>
    <mergeCell ref="E74:G74"/>
    <mergeCell ref="H74:K74"/>
    <mergeCell ref="M74:N74"/>
    <mergeCell ref="O74:P74"/>
    <mergeCell ref="Q74:R74"/>
    <mergeCell ref="E75:G75"/>
    <mergeCell ref="S76:V76"/>
    <mergeCell ref="Q76:R76"/>
    <mergeCell ref="M77:N77"/>
    <mergeCell ref="O77:P77"/>
    <mergeCell ref="Q77:R77"/>
    <mergeCell ref="M78:N78"/>
    <mergeCell ref="O78:P78"/>
    <mergeCell ref="Q78:R78"/>
    <mergeCell ref="S77:V77"/>
    <mergeCell ref="S79:V79"/>
    <mergeCell ref="S78:V78"/>
    <mergeCell ref="M75:N75"/>
    <mergeCell ref="O75:P75"/>
    <mergeCell ref="H82:K82"/>
    <mergeCell ref="M82:N82"/>
    <mergeCell ref="O82:P82"/>
    <mergeCell ref="A77:B110"/>
    <mergeCell ref="C77:D79"/>
    <mergeCell ref="E77:G77"/>
    <mergeCell ref="H77:K77"/>
    <mergeCell ref="E78:G78"/>
    <mergeCell ref="H78:K78"/>
    <mergeCell ref="E81:G81"/>
    <mergeCell ref="H81:K81"/>
    <mergeCell ref="M81:N81"/>
    <mergeCell ref="H80:K80"/>
    <mergeCell ref="M80:N80"/>
    <mergeCell ref="E80:G80"/>
    <mergeCell ref="E79:G79"/>
    <mergeCell ref="H79:K79"/>
    <mergeCell ref="C80:D82"/>
    <mergeCell ref="E84:G84"/>
    <mergeCell ref="M84:N84"/>
    <mergeCell ref="E87:G87"/>
    <mergeCell ref="H87:K87"/>
    <mergeCell ref="C91:D93"/>
    <mergeCell ref="E91:G91"/>
    <mergeCell ref="M79:N79"/>
    <mergeCell ref="O79:P79"/>
    <mergeCell ref="Q79:R79"/>
    <mergeCell ref="O80:P80"/>
    <mergeCell ref="O81:P81"/>
    <mergeCell ref="Q81:R81"/>
    <mergeCell ref="Q80:R80"/>
    <mergeCell ref="S80:V80"/>
    <mergeCell ref="S83:V83"/>
    <mergeCell ref="O84:P84"/>
    <mergeCell ref="Q84:R84"/>
    <mergeCell ref="Q82:R82"/>
    <mergeCell ref="E86:G86"/>
    <mergeCell ref="H86:K86"/>
    <mergeCell ref="O86:P86"/>
    <mergeCell ref="Q86:R86"/>
    <mergeCell ref="S86:V86"/>
    <mergeCell ref="M86:N86"/>
    <mergeCell ref="S84:V84"/>
    <mergeCell ref="E85:G85"/>
    <mergeCell ref="H85:K85"/>
    <mergeCell ref="M85:N85"/>
    <mergeCell ref="O85:P85"/>
    <mergeCell ref="Q85:R85"/>
    <mergeCell ref="S85:V85"/>
    <mergeCell ref="H84:K84"/>
    <mergeCell ref="S82:V82"/>
    <mergeCell ref="E83:G83"/>
    <mergeCell ref="H83:K83"/>
    <mergeCell ref="M83:N83"/>
    <mergeCell ref="O83:P83"/>
    <mergeCell ref="Q83:R83"/>
    <mergeCell ref="E82:G82"/>
    <mergeCell ref="H88:K88"/>
    <mergeCell ref="M88:N88"/>
    <mergeCell ref="S88:V88"/>
    <mergeCell ref="E89:G89"/>
    <mergeCell ref="H89:K89"/>
    <mergeCell ref="M89:N89"/>
    <mergeCell ref="Q87:R87"/>
    <mergeCell ref="S87:V87"/>
    <mergeCell ref="O89:P89"/>
    <mergeCell ref="H90:K90"/>
    <mergeCell ref="M90:N90"/>
    <mergeCell ref="S93:V93"/>
    <mergeCell ref="H92:K92"/>
    <mergeCell ref="M92:N92"/>
    <mergeCell ref="O92:P92"/>
    <mergeCell ref="H93:K93"/>
    <mergeCell ref="M93:N93"/>
    <mergeCell ref="C83:D90"/>
    <mergeCell ref="O90:P90"/>
    <mergeCell ref="Q88:R88"/>
    <mergeCell ref="O88:P88"/>
    <mergeCell ref="Q92:R92"/>
    <mergeCell ref="Q90:R90"/>
    <mergeCell ref="Q89:R89"/>
    <mergeCell ref="M87:N87"/>
    <mergeCell ref="O87:P87"/>
    <mergeCell ref="S90:V90"/>
    <mergeCell ref="M91:N91"/>
    <mergeCell ref="O91:P91"/>
    <mergeCell ref="Q91:R91"/>
    <mergeCell ref="S91:V91"/>
    <mergeCell ref="S89:V89"/>
    <mergeCell ref="E88:G88"/>
    <mergeCell ref="C94:D99"/>
    <mergeCell ref="E94:G94"/>
    <mergeCell ref="H94:K94"/>
    <mergeCell ref="M94:N94"/>
    <mergeCell ref="E96:G96"/>
    <mergeCell ref="H96:K96"/>
    <mergeCell ref="M96:N96"/>
    <mergeCell ref="E98:G98"/>
    <mergeCell ref="O93:P93"/>
    <mergeCell ref="O94:P94"/>
    <mergeCell ref="O96:P96"/>
    <mergeCell ref="E99:G99"/>
    <mergeCell ref="H99:K99"/>
    <mergeCell ref="M99:N99"/>
    <mergeCell ref="O99:P99"/>
    <mergeCell ref="Q94:R94"/>
    <mergeCell ref="S94:V94"/>
    <mergeCell ref="E95:G95"/>
    <mergeCell ref="H95:K95"/>
    <mergeCell ref="M95:N95"/>
    <mergeCell ref="O95:P95"/>
    <mergeCell ref="Q95:R95"/>
    <mergeCell ref="S92:V92"/>
    <mergeCell ref="E93:G93"/>
    <mergeCell ref="Q93:R93"/>
    <mergeCell ref="S95:V95"/>
    <mergeCell ref="Q96:R96"/>
    <mergeCell ref="S96:V96"/>
    <mergeCell ref="E97:G97"/>
    <mergeCell ref="H97:K97"/>
    <mergeCell ref="M97:N97"/>
    <mergeCell ref="O97:P97"/>
    <mergeCell ref="Q97:R97"/>
    <mergeCell ref="S97:V97"/>
    <mergeCell ref="O98:P98"/>
    <mergeCell ref="Q98:R98"/>
    <mergeCell ref="S98:V98"/>
    <mergeCell ref="Q99:R99"/>
    <mergeCell ref="S99:V99"/>
    <mergeCell ref="H98:K98"/>
    <mergeCell ref="M98:N98"/>
    <mergeCell ref="C100:D105"/>
    <mergeCell ref="E100:G100"/>
    <mergeCell ref="H100:K100"/>
    <mergeCell ref="M100:N100"/>
    <mergeCell ref="E102:G102"/>
    <mergeCell ref="H102:K102"/>
    <mergeCell ref="M102:N102"/>
    <mergeCell ref="E104:G104"/>
    <mergeCell ref="H104:K104"/>
    <mergeCell ref="M104:N104"/>
    <mergeCell ref="O100:P100"/>
    <mergeCell ref="Q100:R100"/>
    <mergeCell ref="S100:V100"/>
    <mergeCell ref="E101:G101"/>
    <mergeCell ref="H101:K101"/>
    <mergeCell ref="M101:N101"/>
    <mergeCell ref="O101:P101"/>
    <mergeCell ref="Q101:R101"/>
    <mergeCell ref="S101:V101"/>
    <mergeCell ref="O102:P102"/>
    <mergeCell ref="Q102:R102"/>
    <mergeCell ref="S102:V102"/>
    <mergeCell ref="Q103:R103"/>
    <mergeCell ref="S103:V103"/>
    <mergeCell ref="E106:G106"/>
    <mergeCell ref="H106:K106"/>
    <mergeCell ref="M106:N106"/>
    <mergeCell ref="O106:P106"/>
    <mergeCell ref="O104:P104"/>
    <mergeCell ref="E103:G103"/>
    <mergeCell ref="H103:K103"/>
    <mergeCell ref="M103:N103"/>
    <mergeCell ref="O103:P103"/>
    <mergeCell ref="Q106:R106"/>
    <mergeCell ref="S106:V106"/>
    <mergeCell ref="Q104:R104"/>
    <mergeCell ref="S104:V104"/>
    <mergeCell ref="E105:G105"/>
    <mergeCell ref="H105:K105"/>
    <mergeCell ref="M105:N105"/>
    <mergeCell ref="O105:P105"/>
    <mergeCell ref="Q105:R105"/>
    <mergeCell ref="S105:V105"/>
    <mergeCell ref="C111:D111"/>
    <mergeCell ref="E111:G111"/>
    <mergeCell ref="H111:K111"/>
    <mergeCell ref="M111:N111"/>
    <mergeCell ref="S111:V111"/>
    <mergeCell ref="C108:D110"/>
    <mergeCell ref="E108:G108"/>
    <mergeCell ref="M109:N109"/>
    <mergeCell ref="O109:P109"/>
    <mergeCell ref="Q109:R109"/>
    <mergeCell ref="O111:P111"/>
    <mergeCell ref="Q111:R111"/>
    <mergeCell ref="S109:V109"/>
    <mergeCell ref="H108:K108"/>
    <mergeCell ref="M108:N108"/>
    <mergeCell ref="O108:P108"/>
    <mergeCell ref="Q108:R108"/>
    <mergeCell ref="Q107:R107"/>
    <mergeCell ref="Q110:R110"/>
    <mergeCell ref="S110:V110"/>
    <mergeCell ref="C106:D107"/>
    <mergeCell ref="M110:N110"/>
    <mergeCell ref="O110:P110"/>
    <mergeCell ref="S108:V108"/>
    <mergeCell ref="E109:G109"/>
    <mergeCell ref="H109:K109"/>
    <mergeCell ref="S107:V107"/>
    <mergeCell ref="E110:G110"/>
    <mergeCell ref="H110:K110"/>
    <mergeCell ref="E107:G107"/>
    <mergeCell ref="H107:K107"/>
    <mergeCell ref="M107:N107"/>
    <mergeCell ref="O107:P107"/>
  </mergeCells>
  <phoneticPr fontId="23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10" workbookViewId="0">
      <selection activeCell="G35" sqref="G35"/>
    </sheetView>
  </sheetViews>
  <sheetFormatPr defaultRowHeight="15" x14ac:dyDescent="0.25"/>
  <cols>
    <col min="1" max="1" width="3.7109375" customWidth="1"/>
    <col min="2" max="2" width="9.85546875" customWidth="1"/>
    <col min="3" max="3" width="12.5703125" customWidth="1"/>
    <col min="4" max="4" width="2.7109375" customWidth="1"/>
    <col min="9" max="9" width="8.140625" customWidth="1"/>
    <col min="10" max="10" width="9.140625" hidden="1" customWidth="1"/>
    <col min="11" max="13" width="4.7109375" customWidth="1"/>
    <col min="14" max="15" width="6" customWidth="1"/>
    <col min="16" max="17" width="6.28515625" customWidth="1"/>
    <col min="18" max="18" width="3.28515625" customWidth="1"/>
    <col min="19" max="19" width="5.7109375" customWidth="1"/>
  </cols>
  <sheetData>
    <row r="1" spans="1:19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 t="s">
        <v>321</v>
      </c>
    </row>
    <row r="2" spans="1:19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6" customHeight="1" x14ac:dyDescent="0.25">
      <c r="A3" s="287" t="s">
        <v>306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73"/>
      <c r="S3" s="73"/>
    </row>
    <row r="4" spans="1:19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ht="15" customHeight="1" x14ac:dyDescent="0.25">
      <c r="A5" s="272" t="s">
        <v>7</v>
      </c>
      <c r="B5" s="272"/>
      <c r="C5" s="272" t="s">
        <v>8</v>
      </c>
      <c r="D5" s="272" t="s">
        <v>9</v>
      </c>
      <c r="E5" s="272"/>
      <c r="F5" s="272"/>
      <c r="G5" s="272"/>
      <c r="H5" s="272"/>
      <c r="I5" s="272"/>
      <c r="J5" s="272"/>
      <c r="K5" s="272"/>
      <c r="L5" s="292" t="s">
        <v>10</v>
      </c>
      <c r="M5" s="292"/>
      <c r="N5" s="292"/>
      <c r="O5" s="292"/>
      <c r="P5" s="292"/>
      <c r="Q5" s="292"/>
      <c r="R5" s="292"/>
      <c r="S5" s="292"/>
    </row>
    <row r="6" spans="1:19" ht="34.5" customHeight="1" x14ac:dyDescent="0.25">
      <c r="A6" s="275"/>
      <c r="B6" s="276"/>
      <c r="C6" s="290"/>
      <c r="D6" s="275"/>
      <c r="E6" s="291"/>
      <c r="F6" s="291"/>
      <c r="G6" s="291"/>
      <c r="H6" s="291"/>
      <c r="I6" s="291"/>
      <c r="J6" s="291"/>
      <c r="K6" s="276"/>
      <c r="L6" s="292" t="s">
        <v>198</v>
      </c>
      <c r="M6" s="292"/>
      <c r="N6" s="292"/>
      <c r="O6" s="292" t="s">
        <v>199</v>
      </c>
      <c r="P6" s="292"/>
      <c r="Q6" s="292" t="s">
        <v>200</v>
      </c>
      <c r="R6" s="292"/>
      <c r="S6" s="292"/>
    </row>
    <row r="7" spans="1:19" x14ac:dyDescent="0.25">
      <c r="A7" s="289" t="s">
        <v>201</v>
      </c>
      <c r="B7" s="289"/>
      <c r="C7" s="79" t="s">
        <v>202</v>
      </c>
      <c r="D7" s="288" t="s">
        <v>203</v>
      </c>
      <c r="E7" s="288"/>
      <c r="F7" s="288"/>
      <c r="G7" s="288"/>
      <c r="H7" s="288"/>
      <c r="I7" s="288"/>
      <c r="J7" s="288"/>
      <c r="K7" s="288"/>
      <c r="L7" s="288" t="s">
        <v>204</v>
      </c>
      <c r="M7" s="288"/>
      <c r="N7" s="288"/>
      <c r="O7" s="288" t="s">
        <v>205</v>
      </c>
      <c r="P7" s="288"/>
      <c r="Q7" s="288" t="s">
        <v>206</v>
      </c>
      <c r="R7" s="288"/>
      <c r="S7" s="288"/>
    </row>
    <row r="8" spans="1:19" ht="15" customHeight="1" x14ac:dyDescent="0.25">
      <c r="A8" s="272" t="s">
        <v>11</v>
      </c>
      <c r="B8" s="272"/>
      <c r="C8" s="277" t="s">
        <v>12</v>
      </c>
      <c r="D8" s="280" t="s">
        <v>219</v>
      </c>
      <c r="E8" s="280"/>
      <c r="F8" s="280"/>
      <c r="G8" s="280"/>
      <c r="H8" s="280"/>
      <c r="I8" s="280"/>
      <c r="J8" s="280"/>
      <c r="K8" s="280"/>
      <c r="L8" s="270">
        <v>712254.19</v>
      </c>
      <c r="M8" s="270"/>
      <c r="N8" s="270"/>
      <c r="O8" s="270">
        <v>602343.28</v>
      </c>
      <c r="P8" s="270"/>
      <c r="Q8" s="270">
        <v>538008.68000000005</v>
      </c>
      <c r="R8" s="270"/>
      <c r="S8" s="270"/>
    </row>
    <row r="9" spans="1:19" ht="25.5" customHeight="1" x14ac:dyDescent="0.25">
      <c r="A9" s="273"/>
      <c r="B9" s="274"/>
      <c r="C9" s="278"/>
      <c r="D9" s="281"/>
      <c r="E9" s="281"/>
      <c r="F9" s="280" t="s">
        <v>13</v>
      </c>
      <c r="G9" s="280"/>
      <c r="H9" s="280"/>
      <c r="I9" s="280"/>
      <c r="J9" s="280"/>
      <c r="K9" s="280"/>
      <c r="L9" s="270">
        <f>L14+L19+L24</f>
        <v>196618.98800000001</v>
      </c>
      <c r="M9" s="270"/>
      <c r="N9" s="270"/>
      <c r="O9" s="270">
        <f>O14+O19+O24</f>
        <v>192583.519</v>
      </c>
      <c r="P9" s="270"/>
      <c r="Q9" s="286">
        <f>Q14+Q19+Q24+0.01</f>
        <v>201042.31</v>
      </c>
      <c r="R9" s="286"/>
      <c r="S9" s="286"/>
    </row>
    <row r="10" spans="1:19" x14ac:dyDescent="0.25">
      <c r="A10" s="273"/>
      <c r="B10" s="274"/>
      <c r="C10" s="278"/>
      <c r="D10" s="282"/>
      <c r="E10" s="283"/>
      <c r="F10" s="280" t="s">
        <v>14</v>
      </c>
      <c r="G10" s="280"/>
      <c r="H10" s="280"/>
      <c r="I10" s="280"/>
      <c r="J10" s="280"/>
      <c r="K10" s="280"/>
      <c r="L10" s="270">
        <v>489562.3</v>
      </c>
      <c r="M10" s="270"/>
      <c r="N10" s="270"/>
      <c r="O10" s="270">
        <v>386653</v>
      </c>
      <c r="P10" s="270"/>
      <c r="Q10" s="270">
        <v>314155.59999999998</v>
      </c>
      <c r="R10" s="270"/>
      <c r="S10" s="270"/>
    </row>
    <row r="11" spans="1:19" x14ac:dyDescent="0.25">
      <c r="A11" s="273"/>
      <c r="B11" s="274"/>
      <c r="C11" s="278"/>
      <c r="D11" s="282"/>
      <c r="E11" s="283"/>
      <c r="F11" s="280" t="s">
        <v>15</v>
      </c>
      <c r="G11" s="280"/>
      <c r="H11" s="280"/>
      <c r="I11" s="280"/>
      <c r="J11" s="280"/>
      <c r="K11" s="280"/>
      <c r="L11" s="270">
        <f>L21</f>
        <v>26072.902000000002</v>
      </c>
      <c r="M11" s="270"/>
      <c r="N11" s="270"/>
      <c r="O11" s="270">
        <f>O21</f>
        <v>23106.760999999999</v>
      </c>
      <c r="P11" s="270"/>
      <c r="Q11" s="270">
        <f>Q21</f>
        <v>22810.77</v>
      </c>
      <c r="R11" s="270"/>
      <c r="S11" s="270"/>
    </row>
    <row r="12" spans="1:19" x14ac:dyDescent="0.25">
      <c r="A12" s="275"/>
      <c r="B12" s="276"/>
      <c r="C12" s="279"/>
      <c r="D12" s="284"/>
      <c r="E12" s="285"/>
      <c r="F12" s="280" t="s">
        <v>16</v>
      </c>
      <c r="G12" s="280"/>
      <c r="H12" s="280"/>
      <c r="I12" s="280"/>
      <c r="J12" s="280"/>
      <c r="K12" s="280"/>
      <c r="L12" s="271">
        <v>0</v>
      </c>
      <c r="M12" s="271"/>
      <c r="N12" s="271"/>
      <c r="O12" s="271">
        <v>0</v>
      </c>
      <c r="P12" s="271"/>
      <c r="Q12" s="271">
        <v>0</v>
      </c>
      <c r="R12" s="271"/>
      <c r="S12" s="271"/>
    </row>
    <row r="13" spans="1:19" x14ac:dyDescent="0.25">
      <c r="A13" s="272" t="s">
        <v>17</v>
      </c>
      <c r="B13" s="272"/>
      <c r="C13" s="277" t="s">
        <v>18</v>
      </c>
      <c r="D13" s="280" t="s">
        <v>219</v>
      </c>
      <c r="E13" s="280"/>
      <c r="F13" s="280"/>
      <c r="G13" s="280"/>
      <c r="H13" s="280"/>
      <c r="I13" s="280"/>
      <c r="J13" s="280"/>
      <c r="K13" s="280"/>
      <c r="L13" s="270">
        <v>271045.07</v>
      </c>
      <c r="M13" s="270"/>
      <c r="N13" s="270"/>
      <c r="O13" s="270">
        <v>230809.46</v>
      </c>
      <c r="P13" s="270"/>
      <c r="Q13" s="270">
        <v>203768.59</v>
      </c>
      <c r="R13" s="270"/>
      <c r="S13" s="270"/>
    </row>
    <row r="14" spans="1:19" ht="27.75" customHeight="1" x14ac:dyDescent="0.25">
      <c r="A14" s="273"/>
      <c r="B14" s="274"/>
      <c r="C14" s="278"/>
      <c r="D14" s="281"/>
      <c r="E14" s="281"/>
      <c r="F14" s="280" t="s">
        <v>13</v>
      </c>
      <c r="G14" s="280"/>
      <c r="H14" s="280"/>
      <c r="I14" s="280"/>
      <c r="J14" s="280"/>
      <c r="K14" s="280"/>
      <c r="L14" s="270">
        <v>92191.17</v>
      </c>
      <c r="M14" s="270"/>
      <c r="N14" s="270"/>
      <c r="O14" s="270">
        <v>87726.29</v>
      </c>
      <c r="P14" s="270"/>
      <c r="Q14" s="270">
        <v>87513.48</v>
      </c>
      <c r="R14" s="270"/>
      <c r="S14" s="270"/>
    </row>
    <row r="15" spans="1:19" x14ac:dyDescent="0.25">
      <c r="A15" s="273"/>
      <c r="B15" s="274"/>
      <c r="C15" s="278"/>
      <c r="D15" s="282"/>
      <c r="E15" s="283"/>
      <c r="F15" s="280" t="s">
        <v>14</v>
      </c>
      <c r="G15" s="280"/>
      <c r="H15" s="280"/>
      <c r="I15" s="280"/>
      <c r="J15" s="280"/>
      <c r="K15" s="280"/>
      <c r="L15" s="270">
        <v>178853.9</v>
      </c>
      <c r="M15" s="270"/>
      <c r="N15" s="270"/>
      <c r="O15" s="270">
        <v>143083.16</v>
      </c>
      <c r="P15" s="270"/>
      <c r="Q15" s="270">
        <v>116255.11</v>
      </c>
      <c r="R15" s="270"/>
      <c r="S15" s="270"/>
    </row>
    <row r="16" spans="1:19" x14ac:dyDescent="0.25">
      <c r="A16" s="273"/>
      <c r="B16" s="274"/>
      <c r="C16" s="278"/>
      <c r="D16" s="282"/>
      <c r="E16" s="283"/>
      <c r="F16" s="280" t="s">
        <v>15</v>
      </c>
      <c r="G16" s="280"/>
      <c r="H16" s="280"/>
      <c r="I16" s="280"/>
      <c r="J16" s="280"/>
      <c r="K16" s="280"/>
      <c r="L16" s="271">
        <v>0</v>
      </c>
      <c r="M16" s="271"/>
      <c r="N16" s="271"/>
      <c r="O16" s="271">
        <v>0</v>
      </c>
      <c r="P16" s="271"/>
      <c r="Q16" s="271">
        <v>0</v>
      </c>
      <c r="R16" s="271"/>
      <c r="S16" s="271"/>
    </row>
    <row r="17" spans="1:19" x14ac:dyDescent="0.25">
      <c r="A17" s="275"/>
      <c r="B17" s="276"/>
      <c r="C17" s="279"/>
      <c r="D17" s="284"/>
      <c r="E17" s="285"/>
      <c r="F17" s="280" t="s">
        <v>16</v>
      </c>
      <c r="G17" s="280"/>
      <c r="H17" s="280"/>
      <c r="I17" s="280"/>
      <c r="J17" s="280"/>
      <c r="K17" s="280"/>
      <c r="L17" s="271">
        <v>0</v>
      </c>
      <c r="M17" s="271"/>
      <c r="N17" s="271"/>
      <c r="O17" s="271">
        <v>0</v>
      </c>
      <c r="P17" s="271"/>
      <c r="Q17" s="271">
        <v>0</v>
      </c>
      <c r="R17" s="271"/>
      <c r="S17" s="271"/>
    </row>
    <row r="18" spans="1:19" x14ac:dyDescent="0.25">
      <c r="A18" s="272" t="s">
        <v>19</v>
      </c>
      <c r="B18" s="272"/>
      <c r="C18" s="277" t="s">
        <v>20</v>
      </c>
      <c r="D18" s="280" t="s">
        <v>219</v>
      </c>
      <c r="E18" s="280"/>
      <c r="F18" s="280"/>
      <c r="G18" s="280"/>
      <c r="H18" s="280"/>
      <c r="I18" s="280"/>
      <c r="J18" s="280"/>
      <c r="K18" s="280"/>
      <c r="L18" s="270">
        <v>387516.47</v>
      </c>
      <c r="M18" s="270"/>
      <c r="N18" s="270"/>
      <c r="O18" s="270">
        <v>317216.09000000003</v>
      </c>
      <c r="P18" s="270"/>
      <c r="Q18" s="270">
        <v>280269.84000000003</v>
      </c>
      <c r="R18" s="270"/>
      <c r="S18" s="270"/>
    </row>
    <row r="19" spans="1:19" ht="25.5" customHeight="1" x14ac:dyDescent="0.25">
      <c r="A19" s="273"/>
      <c r="B19" s="274"/>
      <c r="C19" s="278"/>
      <c r="D19" s="281"/>
      <c r="E19" s="281"/>
      <c r="F19" s="280" t="s">
        <v>13</v>
      </c>
      <c r="G19" s="280"/>
      <c r="H19" s="280"/>
      <c r="I19" s="280"/>
      <c r="J19" s="280"/>
      <c r="K19" s="280"/>
      <c r="L19" s="270">
        <f>57002.07+2+21.135+209.363</f>
        <v>57234.567999999999</v>
      </c>
      <c r="M19" s="270"/>
      <c r="N19" s="270"/>
      <c r="O19" s="270">
        <f>55540.85+198.149</f>
        <v>55738.998999999996</v>
      </c>
      <c r="P19" s="270"/>
      <c r="Q19" s="270">
        <v>63783.18</v>
      </c>
      <c r="R19" s="270"/>
      <c r="S19" s="270"/>
    </row>
    <row r="20" spans="1:19" x14ac:dyDescent="0.25">
      <c r="A20" s="273"/>
      <c r="B20" s="274"/>
      <c r="C20" s="278"/>
      <c r="D20" s="282"/>
      <c r="E20" s="283"/>
      <c r="F20" s="280" t="s">
        <v>14</v>
      </c>
      <c r="G20" s="280"/>
      <c r="H20" s="280"/>
      <c r="I20" s="280"/>
      <c r="J20" s="280"/>
      <c r="K20" s="280"/>
      <c r="L20" s="270">
        <v>304209</v>
      </c>
      <c r="M20" s="270"/>
      <c r="N20" s="270"/>
      <c r="O20" s="270">
        <v>238370.34</v>
      </c>
      <c r="P20" s="270"/>
      <c r="Q20" s="270">
        <v>193675.89</v>
      </c>
      <c r="R20" s="270"/>
      <c r="S20" s="270"/>
    </row>
    <row r="21" spans="1:19" x14ac:dyDescent="0.25">
      <c r="A21" s="273"/>
      <c r="B21" s="274"/>
      <c r="C21" s="278"/>
      <c r="D21" s="282"/>
      <c r="E21" s="283"/>
      <c r="F21" s="280" t="s">
        <v>15</v>
      </c>
      <c r="G21" s="280"/>
      <c r="H21" s="280"/>
      <c r="I21" s="280"/>
      <c r="J21" s="280"/>
      <c r="K21" s="280"/>
      <c r="L21" s="270">
        <f>26305.4-2-21.135-209.363</f>
        <v>26072.902000000002</v>
      </c>
      <c r="M21" s="270"/>
      <c r="N21" s="270"/>
      <c r="O21" s="270">
        <f>23304.91-198.149</f>
        <v>23106.760999999999</v>
      </c>
      <c r="P21" s="270"/>
      <c r="Q21" s="270">
        <v>22810.77</v>
      </c>
      <c r="R21" s="270"/>
      <c r="S21" s="270"/>
    </row>
    <row r="22" spans="1:19" x14ac:dyDescent="0.25">
      <c r="A22" s="275"/>
      <c r="B22" s="276"/>
      <c r="C22" s="279"/>
      <c r="D22" s="284"/>
      <c r="E22" s="285"/>
      <c r="F22" s="280" t="s">
        <v>16</v>
      </c>
      <c r="G22" s="280"/>
      <c r="H22" s="280"/>
      <c r="I22" s="280"/>
      <c r="J22" s="280"/>
      <c r="K22" s="280"/>
      <c r="L22" s="271">
        <v>0</v>
      </c>
      <c r="M22" s="271"/>
      <c r="N22" s="271"/>
      <c r="O22" s="271">
        <v>0</v>
      </c>
      <c r="P22" s="271"/>
      <c r="Q22" s="271">
        <v>0</v>
      </c>
      <c r="R22" s="271"/>
      <c r="S22" s="271"/>
    </row>
    <row r="23" spans="1:19" x14ac:dyDescent="0.25">
      <c r="A23" s="272" t="s">
        <v>21</v>
      </c>
      <c r="B23" s="272"/>
      <c r="C23" s="277" t="s">
        <v>22</v>
      </c>
      <c r="D23" s="280" t="s">
        <v>219</v>
      </c>
      <c r="E23" s="280"/>
      <c r="F23" s="280"/>
      <c r="G23" s="280"/>
      <c r="H23" s="280"/>
      <c r="I23" s="280"/>
      <c r="J23" s="280"/>
      <c r="K23" s="280"/>
      <c r="L23" s="270">
        <v>53692.65</v>
      </c>
      <c r="M23" s="270"/>
      <c r="N23" s="270"/>
      <c r="O23" s="270">
        <v>54317.73</v>
      </c>
      <c r="P23" s="270"/>
      <c r="Q23" s="270">
        <v>53970.239999999998</v>
      </c>
      <c r="R23" s="270"/>
      <c r="S23" s="270"/>
    </row>
    <row r="24" spans="1:19" ht="26.25" customHeight="1" x14ac:dyDescent="0.25">
      <c r="A24" s="273"/>
      <c r="B24" s="274"/>
      <c r="C24" s="278"/>
      <c r="D24" s="281"/>
      <c r="E24" s="281"/>
      <c r="F24" s="280" t="s">
        <v>13</v>
      </c>
      <c r="G24" s="280"/>
      <c r="H24" s="280"/>
      <c r="I24" s="280"/>
      <c r="J24" s="280"/>
      <c r="K24" s="280"/>
      <c r="L24" s="270">
        <v>47193.25</v>
      </c>
      <c r="M24" s="270"/>
      <c r="N24" s="270"/>
      <c r="O24" s="270">
        <v>49118.23</v>
      </c>
      <c r="P24" s="270"/>
      <c r="Q24" s="270">
        <v>49745.64</v>
      </c>
      <c r="R24" s="270"/>
      <c r="S24" s="270"/>
    </row>
    <row r="25" spans="1:19" x14ac:dyDescent="0.25">
      <c r="A25" s="273"/>
      <c r="B25" s="274"/>
      <c r="C25" s="278"/>
      <c r="D25" s="282"/>
      <c r="E25" s="283"/>
      <c r="F25" s="280" t="s">
        <v>14</v>
      </c>
      <c r="G25" s="280"/>
      <c r="H25" s="280"/>
      <c r="I25" s="280"/>
      <c r="J25" s="280"/>
      <c r="K25" s="280"/>
      <c r="L25" s="270">
        <v>6499.4</v>
      </c>
      <c r="M25" s="270"/>
      <c r="N25" s="270"/>
      <c r="O25" s="270">
        <v>5199.5</v>
      </c>
      <c r="P25" s="270"/>
      <c r="Q25" s="270">
        <v>4224.6000000000004</v>
      </c>
      <c r="R25" s="270"/>
      <c r="S25" s="270"/>
    </row>
    <row r="26" spans="1:19" x14ac:dyDescent="0.25">
      <c r="A26" s="273"/>
      <c r="B26" s="274"/>
      <c r="C26" s="278"/>
      <c r="D26" s="282"/>
      <c r="E26" s="283"/>
      <c r="F26" s="280" t="s">
        <v>15</v>
      </c>
      <c r="G26" s="280"/>
      <c r="H26" s="280"/>
      <c r="I26" s="280"/>
      <c r="J26" s="280"/>
      <c r="K26" s="280"/>
      <c r="L26" s="271">
        <v>0</v>
      </c>
      <c r="M26" s="271"/>
      <c r="N26" s="271"/>
      <c r="O26" s="271">
        <v>0</v>
      </c>
      <c r="P26" s="271"/>
      <c r="Q26" s="271">
        <v>0</v>
      </c>
      <c r="R26" s="271"/>
      <c r="S26" s="271"/>
    </row>
    <row r="27" spans="1:19" x14ac:dyDescent="0.25">
      <c r="A27" s="275"/>
      <c r="B27" s="276"/>
      <c r="C27" s="279"/>
      <c r="D27" s="284"/>
      <c r="E27" s="285"/>
      <c r="F27" s="280" t="s">
        <v>16</v>
      </c>
      <c r="G27" s="280"/>
      <c r="H27" s="280"/>
      <c r="I27" s="280"/>
      <c r="J27" s="280"/>
      <c r="K27" s="280"/>
      <c r="L27" s="271">
        <v>0</v>
      </c>
      <c r="M27" s="271"/>
      <c r="N27" s="271"/>
      <c r="O27" s="271">
        <v>0</v>
      </c>
      <c r="P27" s="271"/>
      <c r="Q27" s="271">
        <v>0</v>
      </c>
      <c r="R27" s="271"/>
      <c r="S27" s="271"/>
    </row>
  </sheetData>
  <mergeCells count="105">
    <mergeCell ref="C23:C27"/>
    <mergeCell ref="D23:K23"/>
    <mergeCell ref="F26:K26"/>
    <mergeCell ref="Q15:S15"/>
    <mergeCell ref="F16:K16"/>
    <mergeCell ref="L16:N16"/>
    <mergeCell ref="D24:E27"/>
    <mergeCell ref="F24:K24"/>
    <mergeCell ref="L24:N24"/>
    <mergeCell ref="O24:P24"/>
    <mergeCell ref="Q24:S24"/>
    <mergeCell ref="F25:K25"/>
    <mergeCell ref="L25:N25"/>
    <mergeCell ref="O25:P25"/>
    <mergeCell ref="Q27:S27"/>
    <mergeCell ref="L26:N26"/>
    <mergeCell ref="F27:K27"/>
    <mergeCell ref="L27:N27"/>
    <mergeCell ref="O27:P27"/>
    <mergeCell ref="Q20:S20"/>
    <mergeCell ref="Q25:S25"/>
    <mergeCell ref="L23:N23"/>
    <mergeCell ref="O22:P22"/>
    <mergeCell ref="Q22:S22"/>
    <mergeCell ref="A3:Q3"/>
    <mergeCell ref="Q7:S7"/>
    <mergeCell ref="O8:P8"/>
    <mergeCell ref="Q8:S8"/>
    <mergeCell ref="D9:E12"/>
    <mergeCell ref="A7:B7"/>
    <mergeCell ref="D7:K7"/>
    <mergeCell ref="L7:N7"/>
    <mergeCell ref="O7:P7"/>
    <mergeCell ref="F10:K10"/>
    <mergeCell ref="L10:N10"/>
    <mergeCell ref="O10:P10"/>
    <mergeCell ref="F9:K9"/>
    <mergeCell ref="L9:N9"/>
    <mergeCell ref="F12:K12"/>
    <mergeCell ref="A5:B6"/>
    <mergeCell ref="C5:C6"/>
    <mergeCell ref="D5:K6"/>
    <mergeCell ref="L5:S5"/>
    <mergeCell ref="L6:N6"/>
    <mergeCell ref="O6:P6"/>
    <mergeCell ref="Q6:S6"/>
    <mergeCell ref="Q16:S16"/>
    <mergeCell ref="A13:B17"/>
    <mergeCell ref="C13:C17"/>
    <mergeCell ref="D13:K13"/>
    <mergeCell ref="Q12:S12"/>
    <mergeCell ref="A8:B12"/>
    <mergeCell ref="C8:C12"/>
    <mergeCell ref="D8:K8"/>
    <mergeCell ref="L8:N8"/>
    <mergeCell ref="Q10:S10"/>
    <mergeCell ref="F11:K11"/>
    <mergeCell ref="L11:N11"/>
    <mergeCell ref="O11:P11"/>
    <mergeCell ref="Q11:S11"/>
    <mergeCell ref="Q17:S17"/>
    <mergeCell ref="L12:N12"/>
    <mergeCell ref="O12:P12"/>
    <mergeCell ref="O9:P9"/>
    <mergeCell ref="Q9:S9"/>
    <mergeCell ref="Q14:S14"/>
    <mergeCell ref="O17:P17"/>
    <mergeCell ref="O13:P13"/>
    <mergeCell ref="Q13:S13"/>
    <mergeCell ref="L13:N13"/>
    <mergeCell ref="F15:K15"/>
    <mergeCell ref="L15:N15"/>
    <mergeCell ref="O15:P15"/>
    <mergeCell ref="O20:P20"/>
    <mergeCell ref="D14:E17"/>
    <mergeCell ref="F14:K14"/>
    <mergeCell ref="L14:N14"/>
    <mergeCell ref="O14:P14"/>
    <mergeCell ref="F17:K17"/>
    <mergeCell ref="L17:N17"/>
    <mergeCell ref="O16:P16"/>
    <mergeCell ref="O23:P23"/>
    <mergeCell ref="Q23:S23"/>
    <mergeCell ref="O26:P26"/>
    <mergeCell ref="Q26:S26"/>
    <mergeCell ref="A18:B22"/>
    <mergeCell ref="C18:C22"/>
    <mergeCell ref="D18:K18"/>
    <mergeCell ref="L18:N18"/>
    <mergeCell ref="F21:K21"/>
    <mergeCell ref="L21:N21"/>
    <mergeCell ref="F22:K22"/>
    <mergeCell ref="L22:N22"/>
    <mergeCell ref="O18:P18"/>
    <mergeCell ref="Q18:S18"/>
    <mergeCell ref="D19:E22"/>
    <mergeCell ref="F19:K19"/>
    <mergeCell ref="L19:N19"/>
    <mergeCell ref="O19:P19"/>
    <mergeCell ref="Q19:S19"/>
    <mergeCell ref="F20:K20"/>
    <mergeCell ref="L20:N20"/>
    <mergeCell ref="O21:P21"/>
    <mergeCell ref="Q21:S21"/>
    <mergeCell ref="A23:B27"/>
  </mergeCells>
  <phoneticPr fontId="2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2023-12-08T05:25:54Z</cp:lastPrinted>
  <dcterms:created xsi:type="dcterms:W3CDTF">2006-09-28T05:33:49Z</dcterms:created>
  <dcterms:modified xsi:type="dcterms:W3CDTF">2024-01-11T05:47:50Z</dcterms:modified>
</cp:coreProperties>
</file>