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4.22 с 01.04.23" sheetId="3" r:id="rId1"/>
  </sheets>
  <calcPr calcId="145621" refMode="R1C1"/>
</workbook>
</file>

<file path=xl/calcChain.xml><?xml version="1.0" encoding="utf-8"?>
<calcChain xmlns="http://schemas.openxmlformats.org/spreadsheetml/2006/main">
  <c r="C24" i="3" l="1"/>
  <c r="B24" i="3"/>
  <c r="D30" i="3" l="1"/>
  <c r="B5" i="3"/>
  <c r="C5" i="3" l="1"/>
  <c r="E15" i="3"/>
  <c r="D15" i="3"/>
  <c r="E7" i="3" l="1"/>
  <c r="E8" i="3"/>
  <c r="D7" i="3"/>
  <c r="D8" i="3"/>
  <c r="D14" i="3" l="1"/>
  <c r="E14" i="3"/>
  <c r="D13" i="3"/>
  <c r="E13" i="3"/>
  <c r="D26" i="3" l="1"/>
  <c r="D27" i="3"/>
  <c r="D28" i="3"/>
  <c r="D29" i="3"/>
  <c r="D31" i="3"/>
  <c r="D32" i="3"/>
  <c r="D25" i="3"/>
  <c r="D9" i="3"/>
  <c r="D10" i="3"/>
  <c r="D11" i="3"/>
  <c r="D12" i="3"/>
  <c r="D16" i="3"/>
  <c r="D17" i="3"/>
  <c r="D18" i="3"/>
  <c r="D19" i="3"/>
  <c r="D20" i="3"/>
  <c r="D21" i="3"/>
  <c r="D22" i="3"/>
  <c r="D23" i="3"/>
  <c r="D6" i="3"/>
  <c r="E6" i="3" l="1"/>
  <c r="E9" i="3"/>
  <c r="E10" i="3"/>
  <c r="E11" i="3"/>
  <c r="E12" i="3"/>
  <c r="E16" i="3"/>
  <c r="E17" i="3"/>
  <c r="E18" i="3"/>
  <c r="E20" i="3"/>
  <c r="E22" i="3"/>
  <c r="E25" i="3"/>
  <c r="E26" i="3"/>
  <c r="E27" i="3"/>
  <c r="E28" i="3"/>
  <c r="E34" i="3"/>
  <c r="E35" i="3"/>
  <c r="E36" i="3"/>
  <c r="E37" i="3"/>
  <c r="E38" i="3"/>
  <c r="E39" i="3"/>
  <c r="E40" i="3"/>
  <c r="E41" i="3"/>
  <c r="E42" i="3"/>
  <c r="E43" i="3"/>
  <c r="E44" i="3"/>
  <c r="C33" i="3" l="1"/>
  <c r="E24" i="3"/>
  <c r="D24" i="3"/>
  <c r="E5" i="3"/>
  <c r="D5" i="3"/>
  <c r="B33" i="3"/>
  <c r="E33" i="3" l="1"/>
  <c r="D33" i="3"/>
</calcChain>
</file>

<file path=xl/sharedStrings.xml><?xml version="1.0" encoding="utf-8"?>
<sst xmlns="http://schemas.openxmlformats.org/spreadsheetml/2006/main" count="36" uniqueCount="36">
  <si>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</si>
  <si>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</si>
  <si>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</si>
  <si>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</si>
  <si>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</si>
  <si>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</si>
  <si>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</si>
  <si>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</si>
  <si>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</si>
  <si>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</si>
  <si>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</si>
  <si>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</si>
  <si>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</si>
  <si>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</si>
  <si>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</si>
  <si>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</si>
  <si>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</si>
  <si>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</si>
  <si>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</si>
  <si>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</si>
  <si>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</si>
  <si>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</si>
  <si>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</si>
  <si>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</si>
  <si>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</si>
  <si>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</si>
  <si>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</si>
  <si>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</si>
  <si>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</si>
  <si>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СВЕДЕНИЯ ОБ ИСПОЛНЕНИИКОНСОЛИДИРОВАННОГО БЮДЖЕТА КОНДОПОЖСКОГО МУНИЦИПАЛЬНОГО РАЙОНА ПО ДОХОДАМ В СРАВНЕНИИ С СООТВЕТСТВУЮЩИМ ПЕРИОДОМ ПРОШЛОГО ГОДА</t>
  </si>
  <si>
    <t>УСН</t>
  </si>
  <si>
    <t>Задолженность и перерасчеты по отмененным налогам, сборам и  иным обязательным платежам</t>
  </si>
  <si>
    <t>Перечисления для осуществления возврата (зачета) излишне уплаченных или излишне взысканых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</si>
  <si>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на 01 апреля 2023 года</t>
  </si>
  <si>
    <t>Исполнение на 01.04.2022 года</t>
  </si>
  <si>
    <t>Исполнение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</si>
</sst>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" workbookViewId="0">
      <selection activeCell="A15" sqref="A15:XFD15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29</v>
      </c>
      <c r="B1" s="18"/>
      <c r="C1" s="18"/>
      <c r="D1" s="18"/>
      <c r="E1" s="18"/>
    </row>
    <row r="2" spans="1:5" x14ac:dyDescent="0.2">
      <c r="A2" s="19" t="s">
        <v>33</v>
      </c>
      <c r="B2" s="20"/>
      <c r="C2" s="20"/>
      <c r="D2" s="20"/>
      <c r="E2" s="20"/>
    </row>
    <row r="4" spans="1:5" ht="39.75" customHeight="1" thickBot="1" x14ac:dyDescent="0.25">
      <c r="A4" s="6" t="s">
        <v>0</v>
      </c>
      <c r="B4" s="17" t="s">
        <v>34</v>
      </c>
      <c r="C4" s="17" t="s">
        <v>35</v>
      </c>
      <c r="D4" s="17" t="s">
        <v>25</v>
      </c>
      <c r="E4" s="17" t="s">
        <v>24</v>
      </c>
    </row>
    <row r="5" spans="1:5" ht="15.75" customHeight="1" thickBot="1" x14ac:dyDescent="0.25">
      <c r="A5" s="14" t="s">
        <v>1</v>
      </c>
      <c r="B5" s="15">
        <f>B6+B9+B12+B16+B17+B18+B19+B20+B21+B23+B10+B11+B22+B13+B14+B7+B8+B15</f>
        <v>137261473.00999999</v>
      </c>
      <c r="C5" s="15">
        <f>C6+C9+C12+C16+C17+C18+C19+C20+C21+C23+C10+C11+C22+C13+C14+C7+C8+C15</f>
        <v>124485716.96999995</v>
      </c>
      <c r="D5" s="15">
        <f>C5-B5</f>
        <v>-12775756.040000036</v>
      </c>
      <c r="E5" s="16">
        <f>C5/B5</f>
        <v>0.90692394770476292</v>
      </c>
    </row>
    <row r="6" spans="1:5" x14ac:dyDescent="0.2">
      <c r="A6" s="7" t="s">
        <v>2</v>
      </c>
      <c r="B6" s="8">
        <v>83221354.060000002</v>
      </c>
      <c r="C6" s="8">
        <v>74557765.510000005</v>
      </c>
      <c r="D6" s="8">
        <f>C6-B6</f>
        <v>-8663588.549999997</v>
      </c>
      <c r="E6" s="9">
        <f t="shared" ref="E6:E44" si="0">C6/B6</f>
        <v>0.89589704892624289</v>
      </c>
    </row>
    <row r="7" spans="1:5" x14ac:dyDescent="0.2">
      <c r="A7" s="7" t="s">
        <v>28</v>
      </c>
      <c r="B7" s="8">
        <v>4920091.95</v>
      </c>
      <c r="C7" s="8">
        <v>5291083.6900000004</v>
      </c>
      <c r="D7" s="8">
        <f t="shared" ref="D7:D8" si="1">C7-B7</f>
        <v>370991.74000000022</v>
      </c>
      <c r="E7" s="9">
        <f t="shared" si="0"/>
        <v>1.0754034159869716</v>
      </c>
    </row>
    <row r="8" spans="1:5" x14ac:dyDescent="0.2">
      <c r="A8" s="7" t="s">
        <v>30</v>
      </c>
      <c r="B8" s="8">
        <v>894467.03</v>
      </c>
      <c r="C8" s="8">
        <v>613557</v>
      </c>
      <c r="D8" s="8">
        <f t="shared" si="1"/>
        <v>-280910.03000000003</v>
      </c>
      <c r="E8" s="9">
        <f t="shared" si="0"/>
        <v>0.68594702702457344</v>
      </c>
    </row>
    <row r="9" spans="1:5" ht="22.5" x14ac:dyDescent="0.2">
      <c r="A9" s="2" t="s">
        <v>3</v>
      </c>
      <c r="B9" s="3">
        <v>-1950.71</v>
      </c>
      <c r="C9" s="3">
        <v>-222115.68</v>
      </c>
      <c r="D9" s="8">
        <f t="shared" ref="D9:D23" si="2">C9-B9</f>
        <v>-220164.97</v>
      </c>
      <c r="E9" s="5">
        <f t="shared" si="0"/>
        <v>113.86401874189397</v>
      </c>
    </row>
    <row r="10" spans="1:5" ht="12" customHeight="1" x14ac:dyDescent="0.2">
      <c r="A10" s="2" t="s">
        <v>4</v>
      </c>
      <c r="B10" s="3">
        <v>19108952</v>
      </c>
      <c r="C10" s="3">
        <v>5757550.2400000002</v>
      </c>
      <c r="D10" s="8">
        <f t="shared" si="2"/>
        <v>-13351401.76</v>
      </c>
      <c r="E10" s="5">
        <f t="shared" si="0"/>
        <v>0.30130120374994923</v>
      </c>
    </row>
    <row r="11" spans="1:5" ht="26.25" customHeight="1" x14ac:dyDescent="0.2">
      <c r="A11" s="2" t="s">
        <v>5</v>
      </c>
      <c r="B11" s="3">
        <v>1688386.07</v>
      </c>
      <c r="C11" s="3">
        <v>-309517.43</v>
      </c>
      <c r="D11" s="8">
        <f t="shared" si="2"/>
        <v>-1997903.5</v>
      </c>
      <c r="E11" s="5">
        <f t="shared" si="0"/>
        <v>-0.18332147812614918</v>
      </c>
    </row>
    <row r="12" spans="1:5" ht="12" customHeight="1" x14ac:dyDescent="0.2">
      <c r="A12" s="1" t="s">
        <v>16</v>
      </c>
      <c r="B12" s="3">
        <v>1196612.43</v>
      </c>
      <c r="C12" s="3">
        <v>1188953.67</v>
      </c>
      <c r="D12" s="8">
        <f t="shared" si="2"/>
        <v>-7658.7600000000093</v>
      </c>
      <c r="E12" s="5">
        <f t="shared" si="0"/>
        <v>0.99359963192092193</v>
      </c>
    </row>
    <row r="13" spans="1:5" ht="12" customHeight="1" x14ac:dyDescent="0.2">
      <c r="A13" s="1" t="s">
        <v>26</v>
      </c>
      <c r="B13" s="3">
        <v>517589.8</v>
      </c>
      <c r="C13" s="3">
        <v>448867.21</v>
      </c>
      <c r="D13" s="8">
        <f t="shared" si="2"/>
        <v>-68722.589999999967</v>
      </c>
      <c r="E13" s="5">
        <f t="shared" si="0"/>
        <v>0.86722576449535915</v>
      </c>
    </row>
    <row r="14" spans="1:5" ht="12" customHeight="1" x14ac:dyDescent="0.2">
      <c r="A14" s="1" t="s">
        <v>27</v>
      </c>
      <c r="B14" s="3">
        <v>4343239.91</v>
      </c>
      <c r="C14" s="3">
        <v>4368194.67</v>
      </c>
      <c r="D14" s="8">
        <f t="shared" si="2"/>
        <v>24954.759999999776</v>
      </c>
      <c r="E14" s="5">
        <f t="shared" si="0"/>
        <v>1.0057456554362891</v>
      </c>
    </row>
    <row r="15" spans="1:5" ht="36" hidden="1" customHeight="1" x14ac:dyDescent="0.2">
      <c r="A15" s="1" t="s">
        <v>31</v>
      </c>
      <c r="B15" s="3">
        <v>0</v>
      </c>
      <c r="C15" s="3">
        <v>0</v>
      </c>
      <c r="D15" s="8">
        <f t="shared" si="2"/>
        <v>0</v>
      </c>
      <c r="E15" s="5" t="e">
        <f t="shared" si="0"/>
        <v>#DIV/0!</v>
      </c>
    </row>
    <row r="16" spans="1:5" ht="23.25" customHeight="1" x14ac:dyDescent="0.2">
      <c r="A16" s="1" t="s">
        <v>17</v>
      </c>
      <c r="B16" s="3">
        <v>5685970.3300000001</v>
      </c>
      <c r="C16" s="3">
        <v>9213236.1600000001</v>
      </c>
      <c r="D16" s="8">
        <f t="shared" si="2"/>
        <v>3527265.83</v>
      </c>
      <c r="E16" s="5">
        <f t="shared" si="0"/>
        <v>1.6203454512222191</v>
      </c>
    </row>
    <row r="17" spans="1:6" ht="15" customHeight="1" x14ac:dyDescent="0.2">
      <c r="A17" s="1" t="s">
        <v>6</v>
      </c>
      <c r="B17" s="3">
        <v>752702.26</v>
      </c>
      <c r="C17" s="3">
        <v>3668480.91</v>
      </c>
      <c r="D17" s="8">
        <f t="shared" si="2"/>
        <v>2915778.6500000004</v>
      </c>
      <c r="E17" s="5">
        <f t="shared" si="0"/>
        <v>4.8737477020462245</v>
      </c>
    </row>
    <row r="18" spans="1:6" x14ac:dyDescent="0.2">
      <c r="A18" s="1" t="s">
        <v>7</v>
      </c>
      <c r="B18" s="3">
        <v>12487215.49</v>
      </c>
      <c r="C18" s="3">
        <v>13833477.060000001</v>
      </c>
      <c r="D18" s="8">
        <f t="shared" si="2"/>
        <v>1346261.5700000003</v>
      </c>
      <c r="E18" s="5">
        <f t="shared" si="0"/>
        <v>1.107811190659608</v>
      </c>
    </row>
    <row r="19" spans="1:6" ht="12.75" customHeight="1" x14ac:dyDescent="0.2">
      <c r="A19" s="1" t="s">
        <v>8</v>
      </c>
      <c r="B19" s="3">
        <v>396516.79</v>
      </c>
      <c r="C19" s="3">
        <v>397857.3</v>
      </c>
      <c r="D19" s="8">
        <f t="shared" si="2"/>
        <v>1340.5100000000093</v>
      </c>
      <c r="E19" s="5">
        <v>0</v>
      </c>
    </row>
    <row r="20" spans="1:6" ht="61.5" customHeight="1" x14ac:dyDescent="0.2">
      <c r="A20" s="1" t="s">
        <v>9</v>
      </c>
      <c r="B20" s="3">
        <v>279223.38</v>
      </c>
      <c r="C20" s="3">
        <v>3842230.38</v>
      </c>
      <c r="D20" s="8">
        <f t="shared" si="2"/>
        <v>3563007</v>
      </c>
      <c r="E20" s="5">
        <f t="shared" si="0"/>
        <v>13.760417841801068</v>
      </c>
    </row>
    <row r="21" spans="1:6" ht="22.5" x14ac:dyDescent="0.2">
      <c r="A21" s="1" t="s">
        <v>10</v>
      </c>
      <c r="B21" s="3">
        <v>766362.02</v>
      </c>
      <c r="C21" s="3">
        <v>299098.07</v>
      </c>
      <c r="D21" s="8">
        <f t="shared" si="2"/>
        <v>-467263.95</v>
      </c>
      <c r="E21" s="5">
        <v>0</v>
      </c>
    </row>
    <row r="22" spans="1:6" x14ac:dyDescent="0.2">
      <c r="A22" s="2" t="s">
        <v>22</v>
      </c>
      <c r="B22" s="3">
        <v>910880.44</v>
      </c>
      <c r="C22" s="3">
        <v>1612863.5</v>
      </c>
      <c r="D22" s="8">
        <f t="shared" si="2"/>
        <v>701983.06</v>
      </c>
      <c r="E22" s="5">
        <f t="shared" si="0"/>
        <v>1.7706643256056744</v>
      </c>
    </row>
    <row r="23" spans="1:6" ht="12" thickBot="1" x14ac:dyDescent="0.25">
      <c r="A23" s="10" t="s">
        <v>18</v>
      </c>
      <c r="B23" s="11">
        <v>93859.76</v>
      </c>
      <c r="C23" s="11">
        <v>-75865.289999999994</v>
      </c>
      <c r="D23" s="8">
        <f t="shared" si="2"/>
        <v>-169725.05</v>
      </c>
      <c r="E23" s="12">
        <v>0</v>
      </c>
    </row>
    <row r="24" spans="1:6" ht="12" thickBot="1" x14ac:dyDescent="0.25">
      <c r="A24" s="14" t="s">
        <v>11</v>
      </c>
      <c r="B24" s="15">
        <f>B25+B26+B27+B28+B29+B32+B30+B31</f>
        <v>102238136.58</v>
      </c>
      <c r="C24" s="15">
        <f>C25+C26+C27+C28+C29+C32+C30+C31</f>
        <v>167442052.16999996</v>
      </c>
      <c r="D24" s="15">
        <f>C24-B24</f>
        <v>65203915.589999959</v>
      </c>
      <c r="E24" s="16">
        <f t="shared" si="0"/>
        <v>1.6377651018607793</v>
      </c>
      <c r="F24" s="4"/>
    </row>
    <row r="25" spans="1:6" x14ac:dyDescent="0.2">
      <c r="A25" s="13" t="s">
        <v>12</v>
      </c>
      <c r="B25" s="8">
        <v>2732000</v>
      </c>
      <c r="C25" s="8">
        <v>7784000</v>
      </c>
      <c r="D25" s="8">
        <f>C25-B25</f>
        <v>5052000</v>
      </c>
      <c r="E25" s="9">
        <f t="shared" si="0"/>
        <v>2.8491947291361641</v>
      </c>
    </row>
    <row r="26" spans="1:6" ht="22.5" x14ac:dyDescent="0.2">
      <c r="A26" s="1" t="s">
        <v>13</v>
      </c>
      <c r="B26" s="3">
        <v>9005306.7400000002</v>
      </c>
      <c r="C26" s="3">
        <v>57847681.170000002</v>
      </c>
      <c r="D26" s="8">
        <f t="shared" ref="D26:D32" si="3">C26-B26</f>
        <v>48842374.43</v>
      </c>
      <c r="E26" s="5">
        <f t="shared" si="0"/>
        <v>6.4237324546703896</v>
      </c>
    </row>
    <row r="27" spans="1:6" x14ac:dyDescent="0.2">
      <c r="A27" s="1" t="s">
        <v>14</v>
      </c>
      <c r="B27" s="3">
        <v>86781495.420000002</v>
      </c>
      <c r="C27" s="3">
        <v>96249655.469999999</v>
      </c>
      <c r="D27" s="8">
        <f t="shared" si="3"/>
        <v>9468160.049999997</v>
      </c>
      <c r="E27" s="5">
        <f t="shared" si="0"/>
        <v>1.1091034442789509</v>
      </c>
    </row>
    <row r="28" spans="1:6" x14ac:dyDescent="0.2">
      <c r="A28" s="1" t="s">
        <v>15</v>
      </c>
      <c r="B28" s="3">
        <v>5786706.7599999998</v>
      </c>
      <c r="C28" s="3">
        <v>5769741.8899999997</v>
      </c>
      <c r="D28" s="8">
        <f t="shared" si="3"/>
        <v>-16964.870000000112</v>
      </c>
      <c r="E28" s="5">
        <f t="shared" si="0"/>
        <v>0.99706830314657247</v>
      </c>
    </row>
    <row r="29" spans="1:6" x14ac:dyDescent="0.2">
      <c r="A29" s="1" t="s">
        <v>19</v>
      </c>
      <c r="B29" s="3">
        <v>246120</v>
      </c>
      <c r="C29" s="3">
        <v>226402</v>
      </c>
      <c r="D29" s="8">
        <f t="shared" si="3"/>
        <v>-19718</v>
      </c>
      <c r="E29" s="5">
        <v>0</v>
      </c>
    </row>
    <row r="30" spans="1:6" ht="56.25" hidden="1" x14ac:dyDescent="0.2">
      <c r="A30" s="1" t="s">
        <v>32</v>
      </c>
      <c r="B30" s="3">
        <v>0</v>
      </c>
      <c r="C30" s="3">
        <v>0</v>
      </c>
      <c r="D30" s="8">
        <f t="shared" si="3"/>
        <v>0</v>
      </c>
      <c r="E30" s="5">
        <v>0</v>
      </c>
    </row>
    <row r="31" spans="1:6" ht="45" x14ac:dyDescent="0.2">
      <c r="A31" s="2" t="s">
        <v>23</v>
      </c>
      <c r="B31" s="3">
        <v>0</v>
      </c>
      <c r="C31" s="3">
        <v>0</v>
      </c>
      <c r="D31" s="8">
        <f t="shared" si="3"/>
        <v>0</v>
      </c>
      <c r="E31" s="5">
        <v>0</v>
      </c>
    </row>
    <row r="32" spans="1:6" ht="23.25" thickBot="1" x14ac:dyDescent="0.25">
      <c r="A32" s="10" t="s">
        <v>20</v>
      </c>
      <c r="B32" s="11">
        <v>-2313492.34</v>
      </c>
      <c r="C32" s="11">
        <v>-435428.36</v>
      </c>
      <c r="D32" s="8">
        <f t="shared" si="3"/>
        <v>1878063.98</v>
      </c>
      <c r="E32" s="12">
        <v>0</v>
      </c>
    </row>
    <row r="33" spans="1:5" ht="18.75" customHeight="1" thickBot="1" x14ac:dyDescent="0.25">
      <c r="A33" s="14" t="s">
        <v>21</v>
      </c>
      <c r="B33" s="15">
        <f>B5+B24</f>
        <v>239499609.58999997</v>
      </c>
      <c r="C33" s="15">
        <f>C5+C24</f>
        <v>291927769.13999993</v>
      </c>
      <c r="D33" s="15">
        <f>C33-B33</f>
        <v>52428159.549999952</v>
      </c>
      <c r="E33" s="16">
        <f t="shared" si="0"/>
        <v>1.2189070773006765</v>
      </c>
    </row>
    <row r="34" spans="1:5" hidden="1" x14ac:dyDescent="0.2">
      <c r="A34" s="13"/>
      <c r="B34" s="13"/>
      <c r="C34" s="13"/>
      <c r="D34" s="13"/>
      <c r="E34" s="9" t="e">
        <f t="shared" si="0"/>
        <v>#DIV/0!</v>
      </c>
    </row>
    <row r="35" spans="1:5" hidden="1" x14ac:dyDescent="0.2">
      <c r="A35" s="1"/>
      <c r="B35" s="1"/>
      <c r="C35" s="1"/>
      <c r="D35" s="1"/>
      <c r="E35" s="5" t="e">
        <f t="shared" si="0"/>
        <v>#DIV/0!</v>
      </c>
    </row>
    <row r="36" spans="1:5" hidden="1" x14ac:dyDescent="0.2">
      <c r="A36" s="1"/>
      <c r="B36" s="1"/>
      <c r="C36" s="1"/>
      <c r="D36" s="1"/>
      <c r="E36" s="5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  <row r="44" spans="1:5" hidden="1" x14ac:dyDescent="0.2">
      <c r="A44" s="1"/>
      <c r="B44" s="1"/>
      <c r="C44" s="1"/>
      <c r="D44" s="1"/>
      <c r="E44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01.04.22 с 01.04.23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2022-05-31T18:01:56Z</dcterms:created>
  <dcterms:modified xsi:type="dcterms:W3CDTF">2023-04-21T10:05:57Z</dcterms:modified>
</cp:coreProperties>
</file>