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302"/>
  </bookViews>
  <sheets>
    <sheet name="Сравнение 01.04.20 с 01.04.21" sheetId="3" r:id="rId1"/>
  </sheets>
  <calcPr calcId="145621" refMode="R1C1"/>
</workbook>
</file>

<file path=xl/calcChain.xml><?xml version="1.0" encoding="utf-8"?>
<calcChain xmlns="http://schemas.openxmlformats.org/spreadsheetml/2006/main">
  <c r="C5" i="3" l="1"/>
  <c r="D13" i="3"/>
  <c r="E13" i="3"/>
  <c r="D12" i="3"/>
  <c r="E12" i="3"/>
  <c r="B5" i="3"/>
  <c r="D24" i="3" l="1"/>
  <c r="D25" i="3"/>
  <c r="D26" i="3"/>
  <c r="D27" i="3"/>
  <c r="D28" i="3"/>
  <c r="D29" i="3"/>
  <c r="D23" i="3"/>
  <c r="D8" i="3"/>
  <c r="D9" i="3"/>
  <c r="D10" i="3"/>
  <c r="D11" i="3"/>
  <c r="D14" i="3"/>
  <c r="D15" i="3"/>
  <c r="D16" i="3"/>
  <c r="D17" i="3"/>
  <c r="D18" i="3"/>
  <c r="D19" i="3"/>
  <c r="D20" i="3"/>
  <c r="D21" i="3"/>
  <c r="D6" i="3"/>
  <c r="E6" i="3" l="1"/>
  <c r="E8" i="3"/>
  <c r="E9" i="3"/>
  <c r="E10" i="3"/>
  <c r="E11" i="3"/>
  <c r="E14" i="3"/>
  <c r="E15" i="3"/>
  <c r="E16" i="3"/>
  <c r="E18" i="3"/>
  <c r="E20" i="3"/>
  <c r="E23" i="3"/>
  <c r="E24" i="3"/>
  <c r="E25" i="3"/>
  <c r="E26" i="3"/>
  <c r="E31" i="3"/>
  <c r="E32" i="3"/>
  <c r="E33" i="3"/>
  <c r="E34" i="3"/>
  <c r="E35" i="3"/>
  <c r="E36" i="3"/>
  <c r="E37" i="3"/>
  <c r="E38" i="3"/>
  <c r="E39" i="3"/>
  <c r="E40" i="3"/>
  <c r="E41" i="3"/>
  <c r="C22" i="3"/>
  <c r="B22" i="3"/>
  <c r="C30" i="3" l="1"/>
  <c r="E22" i="3"/>
  <c r="D22" i="3"/>
  <c r="E5" i="3"/>
  <c r="D5" i="3"/>
  <c r="B30" i="3"/>
  <c r="E30" i="3" l="1"/>
  <c r="D30" i="3"/>
</calcChain>
</file>

<file path=xl/sharedStrings.xml><?xml version="1.0" encoding="utf-8"?>
<sst xmlns="http://schemas.openxmlformats.org/spreadsheetml/2006/main" count="33" uniqueCount="33">
  <si>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</si>
  <si>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</si>
  <si>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</si>
  <si>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</si>
  <si>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</si>
  <si>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</si>
  <si>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</si>
  <si>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</si>
  <si>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</si>
  <si>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</si>
  <si>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</si>
  <si>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</si>
  <si>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</si>
  <si>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</si>
  <si>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</si>
  <si>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</si>
  <si>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на 01 апреля 2021 года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</si>
  <si>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</si>
  <si>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</si>
  <si>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</si>
  <si>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</si>
  <si>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</si>
  <si>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</si>
  <si>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</si>
  <si>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</si>
  <si>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Исполнение на 01.04.2021</t>
  </si>
  <si>
    <t>Исполнение на 01.04.2020 года</t>
  </si>
  <si>
    <t xml:space="preserve">Отклонение, % </t>
  </si>
  <si>
    <t>Отклонение, рублей</t>
  </si>
  <si>
    <t>Налог на имущество физических лиц</t>
  </si>
  <si>
    <t>Земельный налог</t>
  </si>
  <si>
    <t>Акцизы по подакцизным товарам</t>
  </si>
  <si>
    <t>СВЕДЕНИЯ ОБ ИСПОЛНЕНИИКОНСОЛИДИРОВАННОГО БЮДЖЕТА КОНДОПОЖСКОГО МУНИЦИПАЛЬНОГО РАЙОНА ПО ДОХОДАМ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</si>
</sst>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H14" sqref="H14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18" t="s">
        <v>32</v>
      </c>
      <c r="B1" s="18"/>
      <c r="C1" s="18"/>
      <c r="D1" s="18"/>
      <c r="E1" s="18"/>
    </row>
    <row r="2" spans="1:5" x14ac:dyDescent="0.2">
      <c r="A2" s="19" t="s">
        <v>16</v>
      </c>
      <c r="B2" s="19"/>
      <c r="C2" s="19"/>
      <c r="D2" s="19"/>
      <c r="E2" s="19"/>
    </row>
    <row r="4" spans="1:5" ht="39.75" customHeight="1" thickBot="1" x14ac:dyDescent="0.25">
      <c r="A4" s="6" t="s">
        <v>0</v>
      </c>
      <c r="B4" s="6" t="s">
        <v>26</v>
      </c>
      <c r="C4" s="6" t="s">
        <v>25</v>
      </c>
      <c r="D4" s="17" t="s">
        <v>28</v>
      </c>
      <c r="E4" s="17" t="s">
        <v>27</v>
      </c>
    </row>
    <row r="5" spans="1:5" ht="15.75" customHeight="1" thickBot="1" x14ac:dyDescent="0.25">
      <c r="A5" s="14" t="s">
        <v>1</v>
      </c>
      <c r="B5" s="15">
        <f>B6+B8+B11+B14+B15+B16+B17+B18+B19+B21+B9+B10+B20+B12+B13+B7</f>
        <v>153976384.23000002</v>
      </c>
      <c r="C5" s="15">
        <f>C6+C8+C11+C14+C15+C16+C17+C18+C19+C21+C9+C10+C20+C12+C13+C7</f>
        <v>119509004.34000002</v>
      </c>
      <c r="D5" s="15">
        <f>C5-B5</f>
        <v>-34467379.890000001</v>
      </c>
      <c r="E5" s="16">
        <f>C5/B5</f>
        <v>0.77615151789436199</v>
      </c>
    </row>
    <row r="6" spans="1:5" x14ac:dyDescent="0.2">
      <c r="A6" s="7" t="s">
        <v>2</v>
      </c>
      <c r="B6" s="8">
        <v>68997779.799999997</v>
      </c>
      <c r="C6" s="8">
        <v>74158755.680000007</v>
      </c>
      <c r="D6" s="8">
        <f>C6-B6</f>
        <v>5160975.8800000101</v>
      </c>
      <c r="E6" s="9">
        <f t="shared" ref="E6:E41" si="0">C6/B6</f>
        <v>1.0747991586824945</v>
      </c>
    </row>
    <row r="7" spans="1:5" x14ac:dyDescent="0.2">
      <c r="A7" s="7" t="s">
        <v>31</v>
      </c>
      <c r="B7" s="8">
        <v>3890827.37</v>
      </c>
      <c r="C7" s="8">
        <v>3830377.48</v>
      </c>
      <c r="D7" s="8"/>
      <c r="E7" s="9"/>
    </row>
    <row r="8" spans="1:5" ht="22.5" x14ac:dyDescent="0.2">
      <c r="A8" s="2" t="s">
        <v>3</v>
      </c>
      <c r="B8" s="3">
        <v>4563493.6500000004</v>
      </c>
      <c r="C8" s="3">
        <v>3567592.13</v>
      </c>
      <c r="D8" s="8">
        <f t="shared" ref="D8:D21" si="1">C8-B8</f>
        <v>-995901.52000000048</v>
      </c>
      <c r="E8" s="5">
        <f t="shared" si="0"/>
        <v>0.78176774279065764</v>
      </c>
    </row>
    <row r="9" spans="1:5" ht="12" customHeight="1" x14ac:dyDescent="0.2">
      <c r="A9" s="2" t="s">
        <v>4</v>
      </c>
      <c r="B9" s="3">
        <v>12748.48</v>
      </c>
      <c r="C9" s="3">
        <v>6676</v>
      </c>
      <c r="D9" s="8">
        <f t="shared" si="1"/>
        <v>-6072.48</v>
      </c>
      <c r="E9" s="5">
        <f t="shared" si="0"/>
        <v>0.5236702728482141</v>
      </c>
    </row>
    <row r="10" spans="1:5" ht="26.25" customHeight="1" x14ac:dyDescent="0.2">
      <c r="A10" s="2" t="s">
        <v>5</v>
      </c>
      <c r="B10" s="3">
        <v>510045.89</v>
      </c>
      <c r="C10" s="3">
        <v>1118841.72</v>
      </c>
      <c r="D10" s="8">
        <f t="shared" si="1"/>
        <v>608795.82999999996</v>
      </c>
      <c r="E10" s="5">
        <f t="shared" si="0"/>
        <v>2.1936099122375046</v>
      </c>
    </row>
    <row r="11" spans="1:5" ht="12" customHeight="1" x14ac:dyDescent="0.2">
      <c r="A11" s="1" t="s">
        <v>17</v>
      </c>
      <c r="B11" s="3">
        <v>1451596.09</v>
      </c>
      <c r="C11" s="3">
        <v>1008835.53</v>
      </c>
      <c r="D11" s="8">
        <f t="shared" si="1"/>
        <v>-442760.56000000006</v>
      </c>
      <c r="E11" s="5">
        <f t="shared" si="0"/>
        <v>0.69498363694269805</v>
      </c>
    </row>
    <row r="12" spans="1:5" ht="12" customHeight="1" x14ac:dyDescent="0.2">
      <c r="A12" s="1" t="s">
        <v>29</v>
      </c>
      <c r="B12" s="3">
        <v>363630.3</v>
      </c>
      <c r="C12" s="3">
        <v>338792.19</v>
      </c>
      <c r="D12" s="8">
        <f t="shared" si="1"/>
        <v>-24838.109999999986</v>
      </c>
      <c r="E12" s="5">
        <f t="shared" si="0"/>
        <v>0.93169405849842546</v>
      </c>
    </row>
    <row r="13" spans="1:5" ht="12" customHeight="1" x14ac:dyDescent="0.2">
      <c r="A13" s="1" t="s">
        <v>30</v>
      </c>
      <c r="B13" s="3">
        <v>5069496.38</v>
      </c>
      <c r="C13" s="3">
        <v>4190017.72</v>
      </c>
      <c r="D13" s="8">
        <f t="shared" si="1"/>
        <v>-879478.65999999968</v>
      </c>
      <c r="E13" s="5">
        <f t="shared" si="0"/>
        <v>0.82651557589237301</v>
      </c>
    </row>
    <row r="14" spans="1:5" ht="23.25" customHeight="1" x14ac:dyDescent="0.2">
      <c r="A14" s="1" t="s">
        <v>18</v>
      </c>
      <c r="B14" s="3">
        <v>6397914.2699999996</v>
      </c>
      <c r="C14" s="3">
        <v>6782122.0899999999</v>
      </c>
      <c r="D14" s="8">
        <f t="shared" si="1"/>
        <v>384207.8200000003</v>
      </c>
      <c r="E14" s="5">
        <f t="shared" si="0"/>
        <v>1.0600520425541744</v>
      </c>
    </row>
    <row r="15" spans="1:5" ht="15" customHeight="1" x14ac:dyDescent="0.2">
      <c r="A15" s="1" t="s">
        <v>6</v>
      </c>
      <c r="B15" s="3">
        <v>41511514.030000001</v>
      </c>
      <c r="C15" s="3">
        <v>3723015.78</v>
      </c>
      <c r="D15" s="8">
        <f t="shared" si="1"/>
        <v>-37788498.25</v>
      </c>
      <c r="E15" s="5">
        <f t="shared" si="0"/>
        <v>8.9686340452661148E-2</v>
      </c>
    </row>
    <row r="16" spans="1:5" x14ac:dyDescent="0.2">
      <c r="A16" s="1" t="s">
        <v>7</v>
      </c>
      <c r="B16" s="3">
        <v>16258590.59</v>
      </c>
      <c r="C16" s="3">
        <v>14195619.869999999</v>
      </c>
      <c r="D16" s="8">
        <f t="shared" si="1"/>
        <v>-2062970.7200000007</v>
      </c>
      <c r="E16" s="5">
        <f t="shared" si="0"/>
        <v>0.87311503364449994</v>
      </c>
    </row>
    <row r="17" spans="1:6" ht="12.75" customHeight="1" x14ac:dyDescent="0.2">
      <c r="A17" s="1" t="s">
        <v>8</v>
      </c>
      <c r="B17" s="3">
        <v>1401345.12</v>
      </c>
      <c r="C17" s="3">
        <v>1415844.99</v>
      </c>
      <c r="D17" s="8">
        <f t="shared" si="1"/>
        <v>14499.869999999879</v>
      </c>
      <c r="E17" s="5">
        <v>0</v>
      </c>
    </row>
    <row r="18" spans="1:6" ht="61.5" customHeight="1" x14ac:dyDescent="0.2">
      <c r="A18" s="1" t="s">
        <v>9</v>
      </c>
      <c r="B18" s="3">
        <v>1942320.27</v>
      </c>
      <c r="C18" s="3">
        <v>3788236.17</v>
      </c>
      <c r="D18" s="8">
        <f t="shared" si="1"/>
        <v>1845915.9</v>
      </c>
      <c r="E18" s="5">
        <f t="shared" si="0"/>
        <v>1.9503663883402709</v>
      </c>
    </row>
    <row r="19" spans="1:6" ht="22.5" x14ac:dyDescent="0.2">
      <c r="A19" s="1" t="s">
        <v>10</v>
      </c>
      <c r="B19" s="3">
        <v>228896.4</v>
      </c>
      <c r="C19" s="3">
        <v>196602.66</v>
      </c>
      <c r="D19" s="8">
        <f t="shared" si="1"/>
        <v>-32293.739999999991</v>
      </c>
      <c r="E19" s="5">
        <v>0</v>
      </c>
    </row>
    <row r="20" spans="1:6" x14ac:dyDescent="0.2">
      <c r="A20" s="2" t="s">
        <v>23</v>
      </c>
      <c r="B20" s="3">
        <v>1348010.47</v>
      </c>
      <c r="C20" s="3">
        <v>1170053.3999999999</v>
      </c>
      <c r="D20" s="8">
        <f t="shared" si="1"/>
        <v>-177957.07000000007</v>
      </c>
      <c r="E20" s="5">
        <f t="shared" si="0"/>
        <v>0.86798539480186676</v>
      </c>
    </row>
    <row r="21" spans="1:6" ht="12" thickBot="1" x14ac:dyDescent="0.25">
      <c r="A21" s="10" t="s">
        <v>19</v>
      </c>
      <c r="B21" s="11">
        <v>28175.119999999999</v>
      </c>
      <c r="C21" s="11">
        <v>17620.93</v>
      </c>
      <c r="D21" s="8">
        <f t="shared" si="1"/>
        <v>-10554.189999999999</v>
      </c>
      <c r="E21" s="12">
        <v>0</v>
      </c>
    </row>
    <row r="22" spans="1:6" ht="12" thickBot="1" x14ac:dyDescent="0.25">
      <c r="A22" s="14" t="s">
        <v>11</v>
      </c>
      <c r="B22" s="15">
        <f>B23+B24+B25+B26+B27+B29</f>
        <v>111011796.89</v>
      </c>
      <c r="C22" s="15">
        <f>C23+C24+C25+C26+C27+C29+C28</f>
        <v>144028299.81000003</v>
      </c>
      <c r="D22" s="15">
        <f>C22-B22</f>
        <v>33016502.920000032</v>
      </c>
      <c r="E22" s="16">
        <f t="shared" si="0"/>
        <v>1.2974143635627808</v>
      </c>
      <c r="F22" s="4"/>
    </row>
    <row r="23" spans="1:6" x14ac:dyDescent="0.2">
      <c r="A23" s="13" t="s">
        <v>12</v>
      </c>
      <c r="B23" s="8">
        <v>1347000</v>
      </c>
      <c r="C23" s="8">
        <v>972000</v>
      </c>
      <c r="D23" s="8">
        <f>C23-B23</f>
        <v>-375000</v>
      </c>
      <c r="E23" s="9">
        <f t="shared" si="0"/>
        <v>0.72160356347438748</v>
      </c>
    </row>
    <row r="24" spans="1:6" ht="22.5" x14ac:dyDescent="0.2">
      <c r="A24" s="1" t="s">
        <v>13</v>
      </c>
      <c r="B24" s="3">
        <v>10943001.939999999</v>
      </c>
      <c r="C24" s="3">
        <v>43545793.560000002</v>
      </c>
      <c r="D24" s="8">
        <f t="shared" ref="D24:D29" si="2">C24-B24</f>
        <v>32602791.620000005</v>
      </c>
      <c r="E24" s="5">
        <f t="shared" si="0"/>
        <v>3.9793279576079472</v>
      </c>
    </row>
    <row r="25" spans="1:6" x14ac:dyDescent="0.2">
      <c r="A25" s="1" t="s">
        <v>14</v>
      </c>
      <c r="B25" s="3">
        <v>98161793.040000007</v>
      </c>
      <c r="C25" s="3">
        <v>94587310.790000007</v>
      </c>
      <c r="D25" s="8">
        <f t="shared" si="2"/>
        <v>-3574482.25</v>
      </c>
      <c r="E25" s="5">
        <f t="shared" si="0"/>
        <v>0.96358580931235194</v>
      </c>
    </row>
    <row r="26" spans="1:6" x14ac:dyDescent="0.2">
      <c r="A26" s="1" t="s">
        <v>15</v>
      </c>
      <c r="B26" s="3">
        <v>0</v>
      </c>
      <c r="C26" s="3">
        <v>6044603.3600000003</v>
      </c>
      <c r="D26" s="8">
        <f t="shared" si="2"/>
        <v>6044603.3600000003</v>
      </c>
      <c r="E26" s="5" t="e">
        <f t="shared" si="0"/>
        <v>#DIV/0!</v>
      </c>
    </row>
    <row r="27" spans="1:6" x14ac:dyDescent="0.2">
      <c r="A27" s="1" t="s">
        <v>20</v>
      </c>
      <c r="B27" s="3">
        <v>877261</v>
      </c>
      <c r="C27" s="3">
        <v>127660</v>
      </c>
      <c r="D27" s="8">
        <f t="shared" si="2"/>
        <v>-749601</v>
      </c>
      <c r="E27" s="5">
        <v>0</v>
      </c>
    </row>
    <row r="28" spans="1:6" ht="45" x14ac:dyDescent="0.2">
      <c r="A28" s="2" t="s">
        <v>24</v>
      </c>
      <c r="B28" s="3">
        <v>0</v>
      </c>
      <c r="C28" s="3">
        <v>0</v>
      </c>
      <c r="D28" s="8">
        <f t="shared" si="2"/>
        <v>0</v>
      </c>
      <c r="E28" s="5">
        <v>0</v>
      </c>
    </row>
    <row r="29" spans="1:6" ht="23.25" thickBot="1" x14ac:dyDescent="0.25">
      <c r="A29" s="10" t="s">
        <v>21</v>
      </c>
      <c r="B29" s="11">
        <v>-317259.09000000003</v>
      </c>
      <c r="C29" s="11">
        <v>-1249067.8999999999</v>
      </c>
      <c r="D29" s="8">
        <f t="shared" si="2"/>
        <v>-931808.80999999982</v>
      </c>
      <c r="E29" s="12">
        <v>0</v>
      </c>
    </row>
    <row r="30" spans="1:6" ht="12" thickBot="1" x14ac:dyDescent="0.25">
      <c r="A30" s="14" t="s">
        <v>22</v>
      </c>
      <c r="B30" s="15">
        <f>B5+B22</f>
        <v>264988181.12</v>
      </c>
      <c r="C30" s="15">
        <f>C5+C22</f>
        <v>263537304.15000004</v>
      </c>
      <c r="D30" s="15">
        <f>C30-B30</f>
        <v>-1450876.969999969</v>
      </c>
      <c r="E30" s="16">
        <f t="shared" si="0"/>
        <v>0.99452474837229465</v>
      </c>
    </row>
    <row r="31" spans="1:6" hidden="1" x14ac:dyDescent="0.2">
      <c r="A31" s="13"/>
      <c r="B31" s="13"/>
      <c r="C31" s="13"/>
      <c r="D31" s="13"/>
      <c r="E31" s="9" t="e">
        <f t="shared" si="0"/>
        <v>#DIV/0!</v>
      </c>
    </row>
    <row r="32" spans="1:6" hidden="1" x14ac:dyDescent="0.2">
      <c r="A32" s="1"/>
      <c r="B32" s="1"/>
      <c r="C32" s="1"/>
      <c r="D32" s="1"/>
      <c r="E32" s="5" t="e">
        <f t="shared" si="0"/>
        <v>#DIV/0!</v>
      </c>
    </row>
    <row r="33" spans="1:5" hidden="1" x14ac:dyDescent="0.2">
      <c r="A33" s="1"/>
      <c r="B33" s="1"/>
      <c r="C33" s="1"/>
      <c r="D33" s="1"/>
      <c r="E33" s="5" t="e">
        <f t="shared" si="0"/>
        <v>#DIV/0!</v>
      </c>
    </row>
    <row r="34" spans="1:5" hidden="1" x14ac:dyDescent="0.2">
      <c r="A34" s="1"/>
      <c r="B34" s="1"/>
      <c r="C34" s="1"/>
      <c r="D34" s="1"/>
      <c r="E34" s="5" t="e">
        <f t="shared" si="0"/>
        <v>#DIV/0!</v>
      </c>
    </row>
    <row r="35" spans="1:5" hidden="1" x14ac:dyDescent="0.2">
      <c r="A35" s="1"/>
      <c r="B35" s="1"/>
      <c r="C35" s="1"/>
      <c r="D35" s="1"/>
      <c r="E35" s="5" t="e">
        <f t="shared" si="0"/>
        <v>#DIV/0!</v>
      </c>
    </row>
    <row r="36" spans="1:5" hidden="1" x14ac:dyDescent="0.2">
      <c r="A36" s="1"/>
      <c r="B36" s="1"/>
      <c r="C36" s="1"/>
      <c r="D36" s="1"/>
      <c r="E36" s="5" t="e">
        <f t="shared" si="0"/>
        <v>#DIV/0!</v>
      </c>
    </row>
    <row r="37" spans="1:5" hidden="1" x14ac:dyDescent="0.2">
      <c r="A37" s="1"/>
      <c r="B37" s="1"/>
      <c r="C37" s="1"/>
      <c r="D37" s="1"/>
      <c r="E37" s="5" t="e">
        <f t="shared" si="0"/>
        <v>#DIV/0!</v>
      </c>
    </row>
    <row r="38" spans="1:5" hidden="1" x14ac:dyDescent="0.2">
      <c r="A38" s="1"/>
      <c r="B38" s="1"/>
      <c r="C38" s="1"/>
      <c r="D38" s="1"/>
      <c r="E38" s="5" t="e">
        <f t="shared" si="0"/>
        <v>#DIV/0!</v>
      </c>
    </row>
    <row r="39" spans="1:5" hidden="1" x14ac:dyDescent="0.2">
      <c r="A39" s="1"/>
      <c r="B39" s="1"/>
      <c r="C39" s="1"/>
      <c r="D39" s="1"/>
      <c r="E39" s="5" t="e">
        <f t="shared" si="0"/>
        <v>#DIV/0!</v>
      </c>
    </row>
    <row r="40" spans="1:5" hidden="1" x14ac:dyDescent="0.2">
      <c r="A40" s="1"/>
      <c r="B40" s="1"/>
      <c r="C40" s="1"/>
      <c r="D40" s="1"/>
      <c r="E40" s="5" t="e">
        <f t="shared" si="0"/>
        <v>#DIV/0!</v>
      </c>
    </row>
    <row r="41" spans="1:5" hidden="1" x14ac:dyDescent="0.2">
      <c r="A41" s="1"/>
      <c r="B41" s="1"/>
      <c r="C41" s="1"/>
      <c r="D41" s="1"/>
      <c r="E41" s="5" t="e">
        <f t="shared" si="0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01.04.20 с 01.04.21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Маслякова</cp:lastModifiedBy>
  <cp:lastPrinted>2021-09-24T07:18:04Z</cp:lastPrinted>
  <dcterms:modified xsi:type="dcterms:W3CDTF">2021-09-24T13:01:21Z</dcterms:modified>
</cp:coreProperties>
</file>