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1.23 с 01.01.24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  <c r="E29" i="3"/>
  <c r="D29" i="3"/>
  <c r="C17" i="3" l="1"/>
  <c r="B17" i="3"/>
  <c r="C6" i="3"/>
  <c r="B6" i="3"/>
  <c r="D28" i="3"/>
  <c r="E17" i="3" l="1"/>
  <c r="E6" i="3"/>
  <c r="D17" i="3"/>
  <c r="D6" i="3"/>
  <c r="D34" i="3"/>
  <c r="B5" i="3"/>
  <c r="C5" i="3" l="1"/>
  <c r="E16" i="3"/>
  <c r="D16" i="3"/>
  <c r="E8" i="3" l="1"/>
  <c r="E9" i="3"/>
  <c r="D8" i="3"/>
  <c r="D9" i="3"/>
  <c r="D15" i="3" l="1"/>
  <c r="E15" i="3"/>
  <c r="D14" i="3"/>
  <c r="E14" i="3"/>
  <c r="D30" i="3" l="1"/>
  <c r="D31" i="3"/>
  <c r="D32" i="3"/>
  <c r="D33" i="3"/>
  <c r="D35" i="3"/>
  <c r="D36" i="3"/>
  <c r="D27" i="3"/>
  <c r="D10" i="3"/>
  <c r="D11" i="3"/>
  <c r="D12" i="3"/>
  <c r="D13" i="3"/>
  <c r="D18" i="3"/>
  <c r="D19" i="3"/>
  <c r="D20" i="3"/>
  <c r="D21" i="3"/>
  <c r="D22" i="3"/>
  <c r="D23" i="3"/>
  <c r="D24" i="3"/>
  <c r="D25" i="3"/>
  <c r="D7" i="3"/>
  <c r="E7" i="3" l="1"/>
  <c r="E10" i="3"/>
  <c r="E11" i="3"/>
  <c r="E12" i="3"/>
  <c r="E13" i="3"/>
  <c r="E18" i="3"/>
  <c r="E19" i="3"/>
  <c r="E20" i="3"/>
  <c r="E22" i="3"/>
  <c r="E24" i="3"/>
  <c r="E27" i="3"/>
  <c r="E30" i="3"/>
  <c r="E31" i="3"/>
  <c r="E32" i="3"/>
  <c r="E38" i="3"/>
  <c r="E39" i="3"/>
  <c r="E40" i="3"/>
  <c r="E41" i="3"/>
  <c r="E42" i="3"/>
  <c r="E43" i="3"/>
  <c r="E44" i="3"/>
  <c r="E45" i="3"/>
  <c r="E46" i="3"/>
  <c r="E47" i="3"/>
  <c r="E48" i="3"/>
  <c r="C37" i="3" l="1"/>
  <c r="E26" i="3"/>
  <c r="D26" i="3"/>
  <c r="E5" i="3"/>
  <c r="D5" i="3"/>
  <c r="B37" i="3"/>
  <c r="E37" i="3" l="1"/>
  <c r="D37" i="3"/>
</calcChain>
</file>

<file path=xl/sharedStrings.xml><?xml version="1.0" encoding="utf-8"?>
<sst xmlns="http://schemas.openxmlformats.org/spreadsheetml/2006/main" count="40" uniqueCount="40">
  <si>
    <t>Наименование показателя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</si>
  <si>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</si>
  <si>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</si>
  <si>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</si>
  <si>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</si>
  <si>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</si>
  <si>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</si>
  <si>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</si>
  <si>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</si>
  <si>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</si>
  <si>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</si>
  <si>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</si>
  <si>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</si>
  <si>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</si>
  <si>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</si>
  <si>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</si>
  <si>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</si>
  <si>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</si>
  <si>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</si>
  <si>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</si>
  <si>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</si>
  <si>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</si>
  <si>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</si>
  <si>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</si>
  <si>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</si>
  <si>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</si>
  <si>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</si>
  <si>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УСН</t>
  </si>
  <si>
    <t>Задолженность и перерасчеты по отмененным налогам, сборам и  иным обязательным платежам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</si>
  <si>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</si>
  <si>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Дотации бюджетам на поддержку мер сбалансированности бюджетов</t>
  </si>
  <si>
    <t>НАЛОГОВЫЕ ДОХОДЫ, в том числе:</t>
  </si>
  <si>
    <t>НАЛОГОВЫЕ И НЕНАЛОГОВЫЕ ДОХОДЫ, в том числе:</t>
  </si>
  <si>
    <t>НЕНАЛОГОВЫЕ ДОХОДЫ, в том числе:</t>
  </si>
  <si>
    <t>СВЕДЕНИЯ ОБ ИСПОЛНЕНИИ КОНСОЛИДИРОВАННОГО БЮДЖЕТА КОНДОПОЖСКОГО МУНИЦИПАЛЬНОГО РАЙОНА ПО ДОХОДАМ В СРАВНЕНИИ С СООТВЕТСТВУЮЩИМ ПЕРИОДОМ ПРОШЛОГО ГОДА</t>
  </si>
  <si>
    <t>Исполнение на 01.01.2023 года</t>
  </si>
  <si>
    <t>Исполнение на 01.01.2024</t>
  </si>
  <si>
    <t>на 01 января 2024 года</t>
  </si>
  <si>
    <t>Дотации на выравнивание бюджетной обеспеченности</t>
  </si>
  <si>
    <t>Прочие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</si>
</sst>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4" fontId="0" fillId="0" borderId="4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E35" sqref="E35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21" t="s">
        <v>34</v>
      </c>
      <c r="B1" s="21"/>
      <c r="C1" s="21"/>
      <c r="D1" s="21"/>
      <c r="E1" s="21"/>
    </row>
    <row r="2" spans="1:5" x14ac:dyDescent="0.2">
      <c r="A2" s="22" t="s">
        <v>37</v>
      </c>
      <c r="B2" s="23"/>
      <c r="C2" s="23"/>
      <c r="D2" s="23"/>
      <c r="E2" s="23"/>
    </row>
    <row r="4" spans="1:5" ht="39.75" customHeight="1" thickBot="1" x14ac:dyDescent="0.25">
      <c r="A4" s="6" t="s">
        <v>0</v>
      </c>
      <c r="B4" s="17" t="s">
        <v>35</v>
      </c>
      <c r="C4" s="17" t="s">
        <v>36</v>
      </c>
      <c r="D4" s="17" t="s">
        <v>23</v>
      </c>
      <c r="E4" s="17" t="s">
        <v>22</v>
      </c>
    </row>
    <row r="5" spans="1:5" ht="15.75" customHeight="1" thickBot="1" x14ac:dyDescent="0.25">
      <c r="A5" s="14" t="s">
        <v>32</v>
      </c>
      <c r="B5" s="15">
        <f>B7+B10+B13+B18+B19+B20+B21+B22+B23+B25+B11+B12+B24+B14+B15+B8+B9+B16</f>
        <v>591873430.39999998</v>
      </c>
      <c r="C5" s="15">
        <f>C7+C10+C13+C18+C19+C20+C21+C22+C23+C25+C11+C12+C24+C14+C15+C8+C9+C16</f>
        <v>603336073.70999992</v>
      </c>
      <c r="D5" s="15">
        <f>C5-B5</f>
        <v>11462643.309999943</v>
      </c>
      <c r="E5" s="16">
        <f>C5/B5</f>
        <v>1.019366713762186</v>
      </c>
    </row>
    <row r="6" spans="1:5" ht="15.75" customHeight="1" thickBot="1" x14ac:dyDescent="0.25">
      <c r="A6" s="14" t="s">
        <v>31</v>
      </c>
      <c r="B6" s="15">
        <f>B7+B8+B9+B10+B11+B12+B13+B14+B15+B16</f>
        <v>481753675.39999992</v>
      </c>
      <c r="C6" s="15">
        <f>C7+C8+C9+C10+C11+C12+C13+C14+C15+C16</f>
        <v>487047536.07999998</v>
      </c>
      <c r="D6" s="15">
        <f>C6-B6</f>
        <v>5293860.6800000668</v>
      </c>
      <c r="E6" s="16">
        <f>C6/B6</f>
        <v>1.0109887291998438</v>
      </c>
    </row>
    <row r="7" spans="1:5" x14ac:dyDescent="0.2">
      <c r="A7" s="7" t="s">
        <v>1</v>
      </c>
      <c r="B7" s="8">
        <v>378004769.38</v>
      </c>
      <c r="C7" s="18">
        <v>435412794.12</v>
      </c>
      <c r="D7" s="8">
        <f>C7-B7</f>
        <v>57408024.74000001</v>
      </c>
      <c r="E7" s="9">
        <f t="shared" ref="E7:E48" si="0">C7/B7</f>
        <v>1.1518711651023879</v>
      </c>
    </row>
    <row r="8" spans="1:5" x14ac:dyDescent="0.2">
      <c r="A8" s="7" t="s">
        <v>26</v>
      </c>
      <c r="B8" s="8">
        <v>22014195.510000002</v>
      </c>
      <c r="C8" s="18">
        <v>22907017.649999999</v>
      </c>
      <c r="D8" s="8">
        <f t="shared" ref="D8:D9" si="1">C8-B8</f>
        <v>892822.13999999687</v>
      </c>
      <c r="E8" s="9">
        <f t="shared" si="0"/>
        <v>1.0405566553451582</v>
      </c>
    </row>
    <row r="9" spans="1:5" x14ac:dyDescent="0.2">
      <c r="A9" s="7" t="s">
        <v>27</v>
      </c>
      <c r="B9" s="8">
        <v>6005551.0800000001</v>
      </c>
      <c r="C9" s="18">
        <v>4435380.41</v>
      </c>
      <c r="D9" s="8">
        <f t="shared" si="1"/>
        <v>-1570170.67</v>
      </c>
      <c r="E9" s="9">
        <f t="shared" si="0"/>
        <v>0.73854677962376103</v>
      </c>
    </row>
    <row r="10" spans="1:5" ht="22.5" x14ac:dyDescent="0.2">
      <c r="A10" s="2" t="s">
        <v>2</v>
      </c>
      <c r="B10" s="3">
        <v>-197274.1</v>
      </c>
      <c r="C10" s="19">
        <v>-170342.44</v>
      </c>
      <c r="D10" s="8">
        <f t="shared" ref="D10:D25" si="2">C10-B10</f>
        <v>26931.660000000003</v>
      </c>
      <c r="E10" s="5">
        <f t="shared" si="0"/>
        <v>0.86348101448694992</v>
      </c>
    </row>
    <row r="11" spans="1:5" ht="12" customHeight="1" x14ac:dyDescent="0.2">
      <c r="A11" s="2" t="s">
        <v>3</v>
      </c>
      <c r="B11" s="3">
        <v>35899197.829999998</v>
      </c>
      <c r="C11" s="19">
        <v>-8400077.6199999992</v>
      </c>
      <c r="D11" s="8">
        <f t="shared" si="2"/>
        <v>-44299275.449999996</v>
      </c>
      <c r="E11" s="5">
        <f t="shared" si="0"/>
        <v>-0.23399067744573054</v>
      </c>
    </row>
    <row r="12" spans="1:5" ht="26.25" customHeight="1" x14ac:dyDescent="0.2">
      <c r="A12" s="2" t="s">
        <v>4</v>
      </c>
      <c r="B12" s="3">
        <v>4537221.24</v>
      </c>
      <c r="C12" s="19">
        <v>1677627.6</v>
      </c>
      <c r="D12" s="8">
        <f t="shared" si="2"/>
        <v>-2859593.64</v>
      </c>
      <c r="E12" s="5">
        <f t="shared" si="0"/>
        <v>0.36974780625861658</v>
      </c>
    </row>
    <row r="13" spans="1:5" ht="12" customHeight="1" x14ac:dyDescent="0.2">
      <c r="A13" s="1" t="s">
        <v>14</v>
      </c>
      <c r="B13" s="3">
        <v>5532264.21</v>
      </c>
      <c r="C13" s="19">
        <v>5316180.8099999996</v>
      </c>
      <c r="D13" s="8">
        <f t="shared" si="2"/>
        <v>-216083.40000000037</v>
      </c>
      <c r="E13" s="5">
        <f t="shared" si="0"/>
        <v>0.96094123639116646</v>
      </c>
    </row>
    <row r="14" spans="1:5" ht="12" customHeight="1" x14ac:dyDescent="0.2">
      <c r="A14" s="1" t="s">
        <v>24</v>
      </c>
      <c r="B14" s="3">
        <v>7314984.7000000002</v>
      </c>
      <c r="C14" s="19">
        <v>9466316.9600000009</v>
      </c>
      <c r="D14" s="8">
        <f t="shared" si="2"/>
        <v>2151332.2600000007</v>
      </c>
      <c r="E14" s="5">
        <f t="shared" si="0"/>
        <v>1.294099351978139</v>
      </c>
    </row>
    <row r="15" spans="1:5" ht="12" customHeight="1" x14ac:dyDescent="0.2">
      <c r="A15" s="1" t="s">
        <v>25</v>
      </c>
      <c r="B15" s="3">
        <v>22643260.010000002</v>
      </c>
      <c r="C15" s="19">
        <v>16402638.59</v>
      </c>
      <c r="D15" s="8">
        <f t="shared" si="2"/>
        <v>-6240621.4200000018</v>
      </c>
      <c r="E15" s="5">
        <f t="shared" si="0"/>
        <v>0.72439386301955022</v>
      </c>
    </row>
    <row r="16" spans="1:5" ht="36" customHeight="1" thickBot="1" x14ac:dyDescent="0.25">
      <c r="A16" s="1" t="s">
        <v>28</v>
      </c>
      <c r="B16" s="3">
        <v>-494.46</v>
      </c>
      <c r="C16" s="19">
        <v>0</v>
      </c>
      <c r="D16" s="8">
        <f t="shared" si="2"/>
        <v>494.46</v>
      </c>
      <c r="E16" s="5">
        <f t="shared" si="0"/>
        <v>0</v>
      </c>
    </row>
    <row r="17" spans="1:6" ht="22.5" customHeight="1" thickBot="1" x14ac:dyDescent="0.25">
      <c r="A17" s="14" t="s">
        <v>33</v>
      </c>
      <c r="B17" s="15">
        <f>B18+B19+B20+B21+B22+B23+B24+B25</f>
        <v>110119755.00000001</v>
      </c>
      <c r="C17" s="15">
        <f>C18+C19+C20+C21+C22+C23+C24+C25</f>
        <v>116288537.62999998</v>
      </c>
      <c r="D17" s="15">
        <f>C17-B17</f>
        <v>6168782.6299999654</v>
      </c>
      <c r="E17" s="16">
        <f>C17/B17</f>
        <v>1.0560188553815795</v>
      </c>
    </row>
    <row r="18" spans="1:6" ht="23.25" customHeight="1" x14ac:dyDescent="0.2">
      <c r="A18" s="1" t="s">
        <v>15</v>
      </c>
      <c r="B18" s="3">
        <v>26340319.73</v>
      </c>
      <c r="C18" s="19">
        <v>37443716.729999997</v>
      </c>
      <c r="D18" s="8">
        <f t="shared" si="2"/>
        <v>11103396.999999996</v>
      </c>
      <c r="E18" s="5">
        <f t="shared" si="0"/>
        <v>1.421536151186271</v>
      </c>
    </row>
    <row r="19" spans="1:6" ht="15" customHeight="1" x14ac:dyDescent="0.2">
      <c r="A19" s="1" t="s">
        <v>5</v>
      </c>
      <c r="B19" s="3">
        <v>1930534.44</v>
      </c>
      <c r="C19" s="19">
        <v>4940311.68</v>
      </c>
      <c r="D19" s="8">
        <f t="shared" si="2"/>
        <v>3009777.2399999998</v>
      </c>
      <c r="E19" s="5">
        <f t="shared" si="0"/>
        <v>2.5590383562388039</v>
      </c>
    </row>
    <row r="20" spans="1:6" x14ac:dyDescent="0.2">
      <c r="A20" s="1" t="s">
        <v>6</v>
      </c>
      <c r="B20" s="3">
        <v>49599034.030000001</v>
      </c>
      <c r="C20" s="19">
        <v>55540190.579999998</v>
      </c>
      <c r="D20" s="8">
        <f t="shared" si="2"/>
        <v>5941156.549999997</v>
      </c>
      <c r="E20" s="5">
        <f t="shared" si="0"/>
        <v>1.1197837148684486</v>
      </c>
    </row>
    <row r="21" spans="1:6" ht="12.75" customHeight="1" x14ac:dyDescent="0.2">
      <c r="A21" s="1" t="s">
        <v>7</v>
      </c>
      <c r="B21" s="3">
        <v>3474092.37</v>
      </c>
      <c r="C21" s="19">
        <v>4350324.49</v>
      </c>
      <c r="D21" s="8">
        <f t="shared" si="2"/>
        <v>876232.12000000011</v>
      </c>
      <c r="E21" s="5">
        <v>0</v>
      </c>
    </row>
    <row r="22" spans="1:6" ht="61.5" customHeight="1" x14ac:dyDescent="0.2">
      <c r="A22" s="1" t="s">
        <v>8</v>
      </c>
      <c r="B22" s="3">
        <v>8816183.6199999992</v>
      </c>
      <c r="C22" s="19">
        <v>5287058.13</v>
      </c>
      <c r="D22" s="8">
        <f t="shared" si="2"/>
        <v>-3529125.4899999993</v>
      </c>
      <c r="E22" s="5">
        <f t="shared" si="0"/>
        <v>0.59969918480441087</v>
      </c>
    </row>
    <row r="23" spans="1:6" ht="22.5" x14ac:dyDescent="0.2">
      <c r="A23" s="1" t="s">
        <v>9</v>
      </c>
      <c r="B23" s="3">
        <v>12132129.57</v>
      </c>
      <c r="C23" s="19">
        <v>2838415.05</v>
      </c>
      <c r="D23" s="8">
        <f t="shared" si="2"/>
        <v>-9293714.5199999996</v>
      </c>
      <c r="E23" s="5">
        <v>0</v>
      </c>
    </row>
    <row r="24" spans="1:6" x14ac:dyDescent="0.2">
      <c r="A24" s="2" t="s">
        <v>20</v>
      </c>
      <c r="B24" s="3">
        <v>7623097.4400000004</v>
      </c>
      <c r="C24" s="19">
        <v>5915169.9100000001</v>
      </c>
      <c r="D24" s="8">
        <f t="shared" si="2"/>
        <v>-1707927.5300000003</v>
      </c>
      <c r="E24" s="5">
        <f t="shared" si="0"/>
        <v>0.77595360108633216</v>
      </c>
    </row>
    <row r="25" spans="1:6" ht="12" thickBot="1" x14ac:dyDescent="0.25">
      <c r="A25" s="10" t="s">
        <v>16</v>
      </c>
      <c r="B25" s="11">
        <v>204363.8</v>
      </c>
      <c r="C25" s="20">
        <v>-26648.94</v>
      </c>
      <c r="D25" s="8">
        <f t="shared" si="2"/>
        <v>-231012.74</v>
      </c>
      <c r="E25" s="12">
        <v>0</v>
      </c>
    </row>
    <row r="26" spans="1:6" ht="12" thickBot="1" x14ac:dyDescent="0.25">
      <c r="A26" s="14" t="s">
        <v>10</v>
      </c>
      <c r="B26" s="15">
        <f>B27+B30+B31+B32+B33+B36+B34+B35+B28+B29</f>
        <v>719381187.88000011</v>
      </c>
      <c r="C26" s="15">
        <f>C27+C30+C31+C32+C33+C36+C34+C35+C28+C29</f>
        <v>900612778.32000005</v>
      </c>
      <c r="D26" s="15">
        <f>C26-B26</f>
        <v>181231590.43999994</v>
      </c>
      <c r="E26" s="16">
        <f t="shared" si="0"/>
        <v>1.2519270638339672</v>
      </c>
      <c r="F26" s="4"/>
    </row>
    <row r="27" spans="1:6" x14ac:dyDescent="0.2">
      <c r="A27" s="13" t="s">
        <v>38</v>
      </c>
      <c r="B27" s="8">
        <v>8194000</v>
      </c>
      <c r="C27" s="18">
        <v>7784000</v>
      </c>
      <c r="D27" s="8">
        <f>C27-B27</f>
        <v>-410000</v>
      </c>
      <c r="E27" s="9">
        <f t="shared" si="0"/>
        <v>0.94996338784476442</v>
      </c>
    </row>
    <row r="28" spans="1:6" ht="22.5" x14ac:dyDescent="0.2">
      <c r="A28" s="13" t="s">
        <v>30</v>
      </c>
      <c r="B28" s="8">
        <v>0</v>
      </c>
      <c r="C28" s="18">
        <v>10889900</v>
      </c>
      <c r="D28" s="8">
        <f>C28-B28</f>
        <v>10889900</v>
      </c>
      <c r="E28" s="9">
        <v>0</v>
      </c>
    </row>
    <row r="29" spans="1:6" x14ac:dyDescent="0.2">
      <c r="A29" s="13" t="s">
        <v>39</v>
      </c>
      <c r="B29" s="8">
        <v>2420800</v>
      </c>
      <c r="C29" s="18">
        <v>0</v>
      </c>
      <c r="D29" s="8">
        <f>C29-B29</f>
        <v>-2420800</v>
      </c>
      <c r="E29" s="9">
        <f t="shared" si="0"/>
        <v>0</v>
      </c>
    </row>
    <row r="30" spans="1:6" ht="22.5" x14ac:dyDescent="0.2">
      <c r="A30" s="1" t="s">
        <v>11</v>
      </c>
      <c r="B30" s="3">
        <v>156023410.12</v>
      </c>
      <c r="C30" s="19">
        <v>304279353.18000001</v>
      </c>
      <c r="D30" s="8">
        <f t="shared" ref="D30:D36" si="3">C30-B30</f>
        <v>148255943.06</v>
      </c>
      <c r="E30" s="5">
        <f t="shared" si="0"/>
        <v>1.9502160153144588</v>
      </c>
    </row>
    <row r="31" spans="1:6" x14ac:dyDescent="0.2">
      <c r="A31" s="1" t="s">
        <v>12</v>
      </c>
      <c r="B31" s="3">
        <v>491703334.56999999</v>
      </c>
      <c r="C31" s="19">
        <v>533491123.04000002</v>
      </c>
      <c r="D31" s="8">
        <f t="shared" si="3"/>
        <v>41787788.470000029</v>
      </c>
      <c r="E31" s="5">
        <f t="shared" si="0"/>
        <v>1.0849857740064828</v>
      </c>
    </row>
    <row r="32" spans="1:6" x14ac:dyDescent="0.2">
      <c r="A32" s="1" t="s">
        <v>13</v>
      </c>
      <c r="B32" s="3">
        <v>62546514.369999997</v>
      </c>
      <c r="C32" s="19">
        <v>43473106.200000003</v>
      </c>
      <c r="D32" s="8">
        <f t="shared" si="3"/>
        <v>-19073408.169999994</v>
      </c>
      <c r="E32" s="5">
        <f t="shared" si="0"/>
        <v>0.69505242039277537</v>
      </c>
    </row>
    <row r="33" spans="1:5" x14ac:dyDescent="0.2">
      <c r="A33" s="1" t="s">
        <v>17</v>
      </c>
      <c r="B33" s="3">
        <v>3187260.24</v>
      </c>
      <c r="C33" s="19">
        <v>2578064.73</v>
      </c>
      <c r="D33" s="8">
        <f t="shared" si="3"/>
        <v>-609195.51000000024</v>
      </c>
      <c r="E33" s="5">
        <v>0</v>
      </c>
    </row>
    <row r="34" spans="1:5" ht="56.25" hidden="1" x14ac:dyDescent="0.2">
      <c r="A34" s="1" t="s">
        <v>29</v>
      </c>
      <c r="B34" s="3">
        <v>0</v>
      </c>
      <c r="C34" s="19">
        <v>0</v>
      </c>
      <c r="D34" s="8">
        <f t="shared" si="3"/>
        <v>0</v>
      </c>
      <c r="E34" s="5">
        <v>0</v>
      </c>
    </row>
    <row r="35" spans="1:5" ht="45" x14ac:dyDescent="0.2">
      <c r="A35" s="2" t="s">
        <v>21</v>
      </c>
      <c r="B35" s="3">
        <v>0</v>
      </c>
      <c r="C35" s="19">
        <v>0</v>
      </c>
      <c r="D35" s="8">
        <f t="shared" si="3"/>
        <v>0</v>
      </c>
      <c r="E35" s="5">
        <v>0</v>
      </c>
    </row>
    <row r="36" spans="1:5" ht="23.25" thickBot="1" x14ac:dyDescent="0.25">
      <c r="A36" s="10" t="s">
        <v>18</v>
      </c>
      <c r="B36" s="11">
        <v>-4694131.42</v>
      </c>
      <c r="C36" s="20">
        <v>-1882768.83</v>
      </c>
      <c r="D36" s="8">
        <f t="shared" si="3"/>
        <v>2811362.59</v>
      </c>
      <c r="E36" s="12">
        <v>0</v>
      </c>
    </row>
    <row r="37" spans="1:5" ht="18.75" customHeight="1" thickBot="1" x14ac:dyDescent="0.25">
      <c r="A37" s="14" t="s">
        <v>19</v>
      </c>
      <c r="B37" s="15">
        <f>B5+B26</f>
        <v>1311254618.2800002</v>
      </c>
      <c r="C37" s="15">
        <f>C5+C26</f>
        <v>1503948852.03</v>
      </c>
      <c r="D37" s="15">
        <f>C37-B37</f>
        <v>192694233.74999976</v>
      </c>
      <c r="E37" s="16">
        <f t="shared" si="0"/>
        <v>1.1469540934793891</v>
      </c>
    </row>
    <row r="38" spans="1:5" hidden="1" x14ac:dyDescent="0.2">
      <c r="A38" s="13"/>
      <c r="B38" s="13"/>
      <c r="C38" s="13"/>
      <c r="D38" s="13"/>
      <c r="E38" s="9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  <row r="46" spans="1:5" hidden="1" x14ac:dyDescent="0.2">
      <c r="A46" s="1"/>
      <c r="B46" s="1"/>
      <c r="C46" s="1"/>
      <c r="D46" s="1"/>
      <c r="E46" s="5" t="e">
        <f t="shared" si="0"/>
        <v>#DIV/0!</v>
      </c>
    </row>
    <row r="47" spans="1:5" hidden="1" x14ac:dyDescent="0.2">
      <c r="A47" s="1"/>
      <c r="B47" s="1"/>
      <c r="C47" s="1"/>
      <c r="D47" s="1"/>
      <c r="E47" s="5" t="e">
        <f t="shared" si="0"/>
        <v>#DIV/0!</v>
      </c>
    </row>
    <row r="48" spans="1:5" hidden="1" x14ac:dyDescent="0.2">
      <c r="A48" s="1"/>
      <c r="B48" s="1"/>
      <c r="C48" s="1"/>
      <c r="D48" s="1"/>
      <c r="E48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01.01.23 с 01.01.24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2023-10-17T11:15:58Z</cp:lastPrinted>
  <dcterms:created xsi:type="dcterms:W3CDTF">2022-05-31T18:01:56Z</dcterms:created>
  <dcterms:modified xsi:type="dcterms:W3CDTF">2024-01-30T09:03:11Z</dcterms:modified>
</cp:coreProperties>
</file>