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0860" tabRatio="302"/>
  </bookViews>
  <sheets>
    <sheet name="Доходы на 01.01.2024" sheetId="3" r:id="rId1"/>
  </sheets>
  <calcPr calcId="145621"/>
</workbook>
</file>

<file path=xl/calcChain.xml><?xml version="1.0" encoding="utf-8"?>
<calcChain xmlns="http://schemas.openxmlformats.org/spreadsheetml/2006/main">
  <c r="D6" i="3" l="1"/>
  <c r="E6" i="3"/>
  <c r="B6" i="3"/>
  <c r="F15" i="3"/>
  <c r="C15" i="3"/>
  <c r="G15" i="3" s="1"/>
  <c r="D15" i="3"/>
  <c r="H15" i="3" s="1"/>
  <c r="E15" i="3"/>
  <c r="B15" i="3"/>
  <c r="F7" i="3"/>
  <c r="C7" i="3"/>
  <c r="G7" i="3" s="1"/>
  <c r="D7" i="3"/>
  <c r="H7" i="3" s="1"/>
  <c r="E7" i="3"/>
  <c r="B7" i="3"/>
  <c r="C6" i="3" l="1"/>
  <c r="G26" i="3" l="1"/>
  <c r="H26" i="3"/>
  <c r="G27" i="3"/>
  <c r="H27" i="3"/>
  <c r="G28" i="3"/>
  <c r="H28" i="3"/>
  <c r="G29" i="3"/>
  <c r="H29" i="3"/>
  <c r="G30" i="3"/>
  <c r="H30" i="3"/>
  <c r="G31" i="3"/>
  <c r="H31" i="3"/>
  <c r="G32" i="3"/>
  <c r="H32" i="3"/>
  <c r="H25" i="3"/>
  <c r="G25" i="3"/>
  <c r="G9" i="3"/>
  <c r="H9" i="3"/>
  <c r="G10" i="3"/>
  <c r="H10" i="3"/>
  <c r="G11" i="3"/>
  <c r="H11" i="3"/>
  <c r="G12" i="3"/>
  <c r="H12" i="3"/>
  <c r="G13" i="3"/>
  <c r="H13" i="3"/>
  <c r="G14" i="3"/>
  <c r="H14" i="3"/>
  <c r="G16" i="3"/>
  <c r="H16" i="3"/>
  <c r="G17" i="3"/>
  <c r="H17" i="3"/>
  <c r="G18" i="3"/>
  <c r="H18" i="3"/>
  <c r="G19" i="3"/>
  <c r="H19" i="3"/>
  <c r="G20" i="3"/>
  <c r="H20" i="3"/>
  <c r="G21" i="3"/>
  <c r="H21" i="3"/>
  <c r="G22" i="3"/>
  <c r="H22" i="3"/>
  <c r="G23" i="3"/>
  <c r="H23" i="3"/>
  <c r="H8" i="3"/>
  <c r="G8" i="3"/>
  <c r="F26" i="3"/>
  <c r="F27" i="3"/>
  <c r="F28" i="3"/>
  <c r="F29" i="3"/>
  <c r="F30" i="3"/>
  <c r="F31" i="3"/>
  <c r="F32" i="3"/>
  <c r="F25" i="3"/>
  <c r="F9" i="3"/>
  <c r="F10" i="3"/>
  <c r="F11" i="3"/>
  <c r="F12" i="3"/>
  <c r="F13" i="3"/>
  <c r="F14" i="3"/>
  <c r="F16" i="3"/>
  <c r="F17" i="3"/>
  <c r="F18" i="3"/>
  <c r="F19" i="3"/>
  <c r="F20" i="3"/>
  <c r="F21" i="3"/>
  <c r="F22" i="3"/>
  <c r="F23" i="3"/>
  <c r="F8" i="3"/>
  <c r="C24" i="3"/>
  <c r="B24" i="3"/>
  <c r="C33" i="3" l="1"/>
  <c r="B33" i="3"/>
  <c r="E24" i="3" l="1"/>
  <c r="D24" i="3"/>
  <c r="E33" i="3" l="1"/>
  <c r="G24" i="3"/>
  <c r="H24" i="3"/>
  <c r="F24" i="3"/>
  <c r="H6" i="3"/>
  <c r="G6" i="3"/>
  <c r="F6" i="3"/>
  <c r="F34" i="3"/>
  <c r="F35" i="3"/>
  <c r="F36" i="3"/>
  <c r="F37" i="3"/>
  <c r="F38" i="3"/>
  <c r="F39" i="3"/>
  <c r="F40" i="3"/>
  <c r="F41" i="3"/>
  <c r="F42" i="3"/>
  <c r="F43" i="3"/>
  <c r="F44" i="3"/>
  <c r="D33" i="3" l="1"/>
  <c r="H33" i="3" l="1"/>
  <c r="G33" i="3"/>
  <c r="F33" i="3"/>
</calcChain>
</file>

<file path=xl/sharedStrings.xml><?xml version="1.0" encoding="utf-8"?>
<sst xmlns="http://schemas.openxmlformats.org/spreadsheetml/2006/main" count="41" uniqueCount="41">
  <si>
    <t>Наименование показателя</t>
  </si>
  <si>
    <t>НАЛОГОВЫЕ И НЕНАЛОГОВЫЕ ДОХОДЫ</t>
  </si>
  <si>
    <t>Налог на доходы физических лиц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</si>
  <si>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</si>
  <si>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</si>
  <si>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</si>
  <si>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Плата за негативное воздействие на окружающую среду</t>
  </si>
  <si>
    <t>Доходы от оказания платных услуг (работ)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</si>
  <si>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</si>
  <si>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</si>
  <si>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</si>
  <si>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БЕЗВОЗМЕЗДНЫЕ ПОСТУПЛЕНИЯ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</si>
  <si>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</si>
  <si>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</si>
  <si>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</si>
  <si>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</si>
  <si>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</si>
  <si>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</si>
  <si>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</si>
  <si>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</si>
  <si>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</si>
  <si>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ИТОГО</t>
  </si>
  <si>
    <t>Штрафы, санкции, возмещение ущерба</t>
  </si>
  <si>
    <t xml:space="preserve">Доходы бюджетов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    </t>
  </si>
  <si>
    <t>СВЕДЕНИЯ ОБ ИСПОЛНЕНИИ БЮДЖЕТА  КОНДОПОЖСКОГО МУНИЦИПАЛЬНОГО РАЙОНА ПО ДОХОДАМ</t>
  </si>
  <si>
    <t>Акцизы по подакцизным товарам</t>
  </si>
  <si>
    <t>УСН</t>
  </si>
  <si>
    <t>Исполнение за 2022 год</t>
  </si>
  <si>
    <t>Безвозмездные поступления от нерезидентов в бюджеты муниципальных районов</t>
  </si>
  <si>
    <t>6=5-2</t>
  </si>
  <si>
    <t>7=5-3</t>
  </si>
  <si>
    <t>8=5-4</t>
  </si>
  <si>
    <t>на 01 января 2024 года</t>
  </si>
  <si>
    <t>Плановые значения на 2023 год, первоначально утвержденные решением о бюджете</t>
  </si>
  <si>
    <t>Плановые значения на 2023 год,  утвержденные решением о бюджете (с учетом изменений)</t>
  </si>
  <si>
    <t>Исполнение за 2023 год</t>
  </si>
  <si>
    <t>Налоговые доходы</t>
  </si>
  <si>
    <t>Неналоговые доходы</t>
  </si>
  <si>
    <t>Отклонение исполнения за 2023 год от исполнения за 2022 год</t>
  </si>
  <si>
    <t>Отклонение исполнения за 2023 год от первоначально утвержденных плановых назначений</t>
  </si>
  <si>
    <t>Отклонение исполнения за 2023 год от  утвержденных плановых назначений (с учетом изменений)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</si>
</sst>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0" xfId="0" applyNumberFormat="1"/>
    <xf numFmtId="10" fontId="0" fillId="0" borderId="1" xfId="0" applyNumberForma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4" fontId="0" fillId="0" borderId="4" xfId="0" applyNumberFormat="1" applyBorder="1" applyAlignment="1">
      <alignment wrapText="1"/>
    </xf>
    <xf numFmtId="10" fontId="0" fillId="0" borderId="4" xfId="0" applyNumberFormat="1" applyBorder="1" applyAlignment="1">
      <alignment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2" fillId="2" borderId="2" xfId="0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B16" sqref="B16"/>
    </sheetView>
  </sheetViews>
  <sheetFormatPr defaultRowHeight="11.25" x14ac:dyDescent="0.2"/>
  <cols>
    <col min="1" max="1" width="63.33203125" customWidth="1"/>
    <col min="2" max="2" width="17.83203125" customWidth="1"/>
    <col min="3" max="4" width="27.1640625" customWidth="1"/>
    <col min="5" max="5" width="18" customWidth="1"/>
    <col min="6" max="6" width="14.83203125" customWidth="1"/>
    <col min="7" max="7" width="21.33203125" customWidth="1"/>
    <col min="8" max="8" width="24" customWidth="1"/>
  </cols>
  <sheetData>
    <row r="1" spans="1:8" x14ac:dyDescent="0.2">
      <c r="A1" s="20" t="s">
        <v>24</v>
      </c>
      <c r="B1" s="20"/>
      <c r="C1" s="20"/>
      <c r="D1" s="20"/>
      <c r="E1" s="20"/>
      <c r="F1" s="20"/>
    </row>
    <row r="2" spans="1:8" x14ac:dyDescent="0.2">
      <c r="A2" s="21" t="s">
        <v>32</v>
      </c>
      <c r="B2" s="21"/>
      <c r="C2" s="21"/>
      <c r="D2" s="21"/>
      <c r="E2" s="21"/>
      <c r="F2" s="21"/>
    </row>
    <row r="4" spans="1:8" ht="63.75" customHeight="1" x14ac:dyDescent="0.2">
      <c r="A4" s="6" t="s">
        <v>0</v>
      </c>
      <c r="B4" s="6" t="s">
        <v>27</v>
      </c>
      <c r="C4" s="19" t="s">
        <v>33</v>
      </c>
      <c r="D4" s="6" t="s">
        <v>34</v>
      </c>
      <c r="E4" s="6" t="s">
        <v>35</v>
      </c>
      <c r="F4" s="15" t="s">
        <v>38</v>
      </c>
      <c r="G4" s="15" t="s">
        <v>39</v>
      </c>
      <c r="H4" s="15" t="s">
        <v>40</v>
      </c>
    </row>
    <row r="5" spans="1:8" ht="11.25" customHeight="1" thickBot="1" x14ac:dyDescent="0.25">
      <c r="A5" s="16">
        <v>1</v>
      </c>
      <c r="B5" s="17">
        <v>2</v>
      </c>
      <c r="C5" s="17">
        <v>3</v>
      </c>
      <c r="D5" s="17">
        <v>4</v>
      </c>
      <c r="E5" s="17">
        <v>5</v>
      </c>
      <c r="F5" s="18" t="s">
        <v>29</v>
      </c>
      <c r="G5" s="18" t="s">
        <v>30</v>
      </c>
      <c r="H5" s="18" t="s">
        <v>31</v>
      </c>
    </row>
    <row r="6" spans="1:8" ht="15.75" customHeight="1" thickBot="1" x14ac:dyDescent="0.25">
      <c r="A6" s="13" t="s">
        <v>1</v>
      </c>
      <c r="B6" s="14">
        <f>B7+B15</f>
        <v>428450172.62999994</v>
      </c>
      <c r="C6" s="14">
        <f t="shared" ref="C6:E6" si="0">C7+C15</f>
        <v>425781912.44</v>
      </c>
      <c r="D6" s="14">
        <f t="shared" si="0"/>
        <v>457292442.34000003</v>
      </c>
      <c r="E6" s="14">
        <f t="shared" si="0"/>
        <v>449730951.63000005</v>
      </c>
      <c r="F6" s="14">
        <f>E6-B6</f>
        <v>21280779.000000119</v>
      </c>
      <c r="G6" s="14">
        <f>E6-C6</f>
        <v>23949039.190000057</v>
      </c>
      <c r="H6" s="14">
        <f>E6-D6</f>
        <v>-7561490.7099999785</v>
      </c>
    </row>
    <row r="7" spans="1:8" ht="15.75" customHeight="1" thickBot="1" x14ac:dyDescent="0.25">
      <c r="A7" s="13" t="s">
        <v>36</v>
      </c>
      <c r="B7" s="14">
        <f>B8+B9+B10+B11+B12+B13+B14</f>
        <v>347845341.70999992</v>
      </c>
      <c r="C7" s="14">
        <f t="shared" ref="C7:E7" si="1">C8+C9+C10+C11+C12+C13+C14</f>
        <v>357214450</v>
      </c>
      <c r="D7" s="14">
        <f t="shared" si="1"/>
        <v>368774850.40000004</v>
      </c>
      <c r="E7" s="14">
        <f t="shared" si="1"/>
        <v>359576954.08000004</v>
      </c>
      <c r="F7" s="14">
        <f>E7-B7</f>
        <v>11731612.370000124</v>
      </c>
      <c r="G7" s="14">
        <f>E7-C7</f>
        <v>2362504.0800000429</v>
      </c>
      <c r="H7" s="14">
        <f>E7-D7</f>
        <v>-9197896.3199999928</v>
      </c>
    </row>
    <row r="8" spans="1:8" x14ac:dyDescent="0.2">
      <c r="A8" s="7" t="s">
        <v>2</v>
      </c>
      <c r="B8" s="8">
        <v>306027696.19</v>
      </c>
      <c r="C8" s="8">
        <v>326859750</v>
      </c>
      <c r="D8" s="8">
        <v>343723930</v>
      </c>
      <c r="E8" s="8">
        <v>352414181.52999997</v>
      </c>
      <c r="F8" s="8">
        <f>E8-B8</f>
        <v>46386485.339999974</v>
      </c>
      <c r="G8" s="8">
        <f>E8-C8</f>
        <v>25554431.529999971</v>
      </c>
      <c r="H8" s="8">
        <f>E8-D8</f>
        <v>8690251.5299999714</v>
      </c>
    </row>
    <row r="9" spans="1:8" x14ac:dyDescent="0.2">
      <c r="A9" s="7" t="s">
        <v>25</v>
      </c>
      <c r="B9" s="8">
        <v>810749.57</v>
      </c>
      <c r="C9" s="8">
        <v>675700</v>
      </c>
      <c r="D9" s="8">
        <v>1541161.19</v>
      </c>
      <c r="E9" s="8">
        <v>1793882.91</v>
      </c>
      <c r="F9" s="8">
        <f t="shared" ref="F9:F23" si="2">E9-B9</f>
        <v>983133.34</v>
      </c>
      <c r="G9" s="8">
        <f t="shared" ref="G9:G23" si="3">E9-C9</f>
        <v>1118182.9099999999</v>
      </c>
      <c r="H9" s="8">
        <f t="shared" ref="H9:H23" si="4">E9-D9</f>
        <v>252721.71999999997</v>
      </c>
    </row>
    <row r="10" spans="1:8" x14ac:dyDescent="0.2">
      <c r="A10" s="7" t="s">
        <v>26</v>
      </c>
      <c r="B10" s="8">
        <v>6005551.0800000001</v>
      </c>
      <c r="C10" s="8">
        <v>4538000</v>
      </c>
      <c r="D10" s="8">
        <v>4538000</v>
      </c>
      <c r="E10" s="8">
        <v>4435380.41</v>
      </c>
      <c r="F10" s="8">
        <f t="shared" si="2"/>
        <v>-1570170.67</v>
      </c>
      <c r="G10" s="8">
        <f t="shared" si="3"/>
        <v>-102619.58999999985</v>
      </c>
      <c r="H10" s="8">
        <f t="shared" si="4"/>
        <v>-102619.58999999985</v>
      </c>
    </row>
    <row r="11" spans="1:8" ht="22.5" x14ac:dyDescent="0.2">
      <c r="A11" s="2" t="s">
        <v>3</v>
      </c>
      <c r="B11" s="3">
        <v>-197274.1</v>
      </c>
      <c r="C11" s="3">
        <v>0</v>
      </c>
      <c r="D11" s="3">
        <v>-171012.77</v>
      </c>
      <c r="E11" s="3">
        <v>-170342.44</v>
      </c>
      <c r="F11" s="8">
        <f t="shared" si="2"/>
        <v>26931.660000000003</v>
      </c>
      <c r="G11" s="8">
        <f t="shared" si="3"/>
        <v>-170342.44</v>
      </c>
      <c r="H11" s="8">
        <f t="shared" si="4"/>
        <v>670.32999999998719</v>
      </c>
    </row>
    <row r="12" spans="1:8" ht="12" customHeight="1" x14ac:dyDescent="0.2">
      <c r="A12" s="2" t="s">
        <v>4</v>
      </c>
      <c r="B12" s="3">
        <v>25129133.52</v>
      </c>
      <c r="C12" s="3">
        <v>15706000</v>
      </c>
      <c r="D12" s="3">
        <v>9707771.9800000004</v>
      </c>
      <c r="E12" s="3">
        <v>-5889956.7400000002</v>
      </c>
      <c r="F12" s="8">
        <f t="shared" si="2"/>
        <v>-31019090.259999998</v>
      </c>
      <c r="G12" s="8">
        <f t="shared" si="3"/>
        <v>-21595956.740000002</v>
      </c>
      <c r="H12" s="8">
        <f t="shared" si="4"/>
        <v>-15597728.720000001</v>
      </c>
    </row>
    <row r="13" spans="1:8" ht="26.25" customHeight="1" x14ac:dyDescent="0.2">
      <c r="A13" s="2" t="s">
        <v>5</v>
      </c>
      <c r="B13" s="3">
        <v>4537221.24</v>
      </c>
      <c r="C13" s="3">
        <v>4330000</v>
      </c>
      <c r="D13" s="3">
        <v>4330000</v>
      </c>
      <c r="E13" s="3">
        <v>1677627.6</v>
      </c>
      <c r="F13" s="8">
        <f t="shared" si="2"/>
        <v>-2859593.64</v>
      </c>
      <c r="G13" s="8">
        <f t="shared" si="3"/>
        <v>-2652372.4</v>
      </c>
      <c r="H13" s="8">
        <f t="shared" si="4"/>
        <v>-2652372.4</v>
      </c>
    </row>
    <row r="14" spans="1:8" ht="12" customHeight="1" thickBot="1" x14ac:dyDescent="0.25">
      <c r="A14" s="1" t="s">
        <v>16</v>
      </c>
      <c r="B14" s="3">
        <v>5532264.21</v>
      </c>
      <c r="C14" s="3">
        <v>5105000</v>
      </c>
      <c r="D14" s="3">
        <v>5105000</v>
      </c>
      <c r="E14" s="3">
        <v>5316180.8099999996</v>
      </c>
      <c r="F14" s="8">
        <f t="shared" si="2"/>
        <v>-216083.40000000037</v>
      </c>
      <c r="G14" s="8">
        <f t="shared" si="3"/>
        <v>211180.80999999959</v>
      </c>
      <c r="H14" s="8">
        <f t="shared" si="4"/>
        <v>211180.80999999959</v>
      </c>
    </row>
    <row r="15" spans="1:8" ht="12" customHeight="1" thickBot="1" x14ac:dyDescent="0.25">
      <c r="A15" s="13" t="s">
        <v>37</v>
      </c>
      <c r="B15" s="14">
        <f>B16+B17+B18+B19+B20+B21+B22+B23</f>
        <v>80604830.920000002</v>
      </c>
      <c r="C15" s="14">
        <f t="shared" ref="C15:E15" si="5">C16+C17+C18+C19+C20+C21+C22+C23</f>
        <v>68567462.439999998</v>
      </c>
      <c r="D15" s="14">
        <f t="shared" si="5"/>
        <v>88517591.939999998</v>
      </c>
      <c r="E15" s="14">
        <f t="shared" si="5"/>
        <v>90153997.549999997</v>
      </c>
      <c r="F15" s="14">
        <f>E15-B15</f>
        <v>9549166.6299999952</v>
      </c>
      <c r="G15" s="14">
        <f>E15-C15</f>
        <v>21586535.109999999</v>
      </c>
      <c r="H15" s="14">
        <f>E15-D15</f>
        <v>1636405.6099999994</v>
      </c>
    </row>
    <row r="16" spans="1:8" ht="23.25" customHeight="1" x14ac:dyDescent="0.2">
      <c r="A16" s="1" t="s">
        <v>17</v>
      </c>
      <c r="B16" s="3">
        <v>14917611.23</v>
      </c>
      <c r="C16" s="3">
        <v>15934718.199999999</v>
      </c>
      <c r="D16" s="3">
        <v>24832417.710000001</v>
      </c>
      <c r="E16" s="3">
        <v>24706874.879999999</v>
      </c>
      <c r="F16" s="8">
        <f t="shared" si="2"/>
        <v>9789263.6499999985</v>
      </c>
      <c r="G16" s="8">
        <f t="shared" si="3"/>
        <v>8772156.6799999997</v>
      </c>
      <c r="H16" s="8">
        <f t="shared" si="4"/>
        <v>-125542.83000000194</v>
      </c>
    </row>
    <row r="17" spans="1:8" ht="15" customHeight="1" x14ac:dyDescent="0.2">
      <c r="A17" s="1" t="s">
        <v>6</v>
      </c>
      <c r="B17" s="3">
        <v>1930534.44</v>
      </c>
      <c r="C17" s="3">
        <v>1578900</v>
      </c>
      <c r="D17" s="3">
        <v>1578900</v>
      </c>
      <c r="E17" s="3">
        <v>4940311.68</v>
      </c>
      <c r="F17" s="8">
        <f t="shared" si="2"/>
        <v>3009777.2399999998</v>
      </c>
      <c r="G17" s="8">
        <f t="shared" si="3"/>
        <v>3361411.6799999997</v>
      </c>
      <c r="H17" s="8">
        <f t="shared" si="4"/>
        <v>3361411.6799999997</v>
      </c>
    </row>
    <row r="18" spans="1:8" x14ac:dyDescent="0.2">
      <c r="A18" s="1" t="s">
        <v>7</v>
      </c>
      <c r="B18" s="3">
        <v>42881975.68</v>
      </c>
      <c r="C18" s="3">
        <v>48954914.560000002</v>
      </c>
      <c r="D18" s="3">
        <v>51123385.200000003</v>
      </c>
      <c r="E18" s="3">
        <v>48255105.579999998</v>
      </c>
      <c r="F18" s="8">
        <f t="shared" si="2"/>
        <v>5373129.8999999985</v>
      </c>
      <c r="G18" s="8">
        <f t="shared" si="3"/>
        <v>-699808.98000000417</v>
      </c>
      <c r="H18" s="8">
        <f t="shared" si="4"/>
        <v>-2868279.6200000048</v>
      </c>
    </row>
    <row r="19" spans="1:8" ht="12.75" customHeight="1" x14ac:dyDescent="0.2">
      <c r="A19" s="1" t="s">
        <v>8</v>
      </c>
      <c r="B19" s="3">
        <v>1035574.71</v>
      </c>
      <c r="C19" s="3">
        <v>0</v>
      </c>
      <c r="D19" s="3">
        <v>1238538.52</v>
      </c>
      <c r="E19" s="3">
        <v>2259942.9300000002</v>
      </c>
      <c r="F19" s="8">
        <f t="shared" si="2"/>
        <v>1224368.2200000002</v>
      </c>
      <c r="G19" s="8">
        <f t="shared" si="3"/>
        <v>2259942.9300000002</v>
      </c>
      <c r="H19" s="8">
        <f t="shared" si="4"/>
        <v>1021404.4100000001</v>
      </c>
    </row>
    <row r="20" spans="1:8" ht="61.5" customHeight="1" x14ac:dyDescent="0.2">
      <c r="A20" s="1" t="s">
        <v>9</v>
      </c>
      <c r="B20" s="3">
        <v>7704045.8899999997</v>
      </c>
      <c r="C20" s="3">
        <v>600357.12</v>
      </c>
      <c r="D20" s="3">
        <v>1523060.79</v>
      </c>
      <c r="E20" s="3">
        <v>1599058.13</v>
      </c>
      <c r="F20" s="8">
        <f t="shared" si="2"/>
        <v>-6104987.7599999998</v>
      </c>
      <c r="G20" s="8">
        <f t="shared" si="3"/>
        <v>998701.00999999989</v>
      </c>
      <c r="H20" s="8">
        <f t="shared" si="4"/>
        <v>75997.339999999851</v>
      </c>
    </row>
    <row r="21" spans="1:8" ht="22.5" x14ac:dyDescent="0.2">
      <c r="A21" s="1" t="s">
        <v>10</v>
      </c>
      <c r="B21" s="3">
        <v>8949836.4700000007</v>
      </c>
      <c r="C21" s="3">
        <v>0</v>
      </c>
      <c r="D21" s="3">
        <v>2181147.5699999998</v>
      </c>
      <c r="E21" s="3">
        <v>2256190.15</v>
      </c>
      <c r="F21" s="8">
        <f t="shared" si="2"/>
        <v>-6693646.3200000003</v>
      </c>
      <c r="G21" s="8">
        <f t="shared" si="3"/>
        <v>2256190.15</v>
      </c>
      <c r="H21" s="8">
        <f t="shared" si="4"/>
        <v>75042.580000000075</v>
      </c>
    </row>
    <row r="22" spans="1:8" x14ac:dyDescent="0.2">
      <c r="A22" s="2" t="s">
        <v>22</v>
      </c>
      <c r="B22" s="3">
        <v>3101493.08</v>
      </c>
      <c r="C22" s="3">
        <v>1498572.56</v>
      </c>
      <c r="D22" s="3">
        <v>6040142.1500000004</v>
      </c>
      <c r="E22" s="3">
        <v>6180631.0999999996</v>
      </c>
      <c r="F22" s="8">
        <f t="shared" si="2"/>
        <v>3079138.0199999996</v>
      </c>
      <c r="G22" s="8">
        <f t="shared" si="3"/>
        <v>4682058.5399999991</v>
      </c>
      <c r="H22" s="8">
        <f t="shared" si="4"/>
        <v>140488.94999999925</v>
      </c>
    </row>
    <row r="23" spans="1:8" ht="12" thickBot="1" x14ac:dyDescent="0.25">
      <c r="A23" s="10" t="s">
        <v>18</v>
      </c>
      <c r="B23" s="11">
        <v>83759.42</v>
      </c>
      <c r="C23" s="11">
        <v>0</v>
      </c>
      <c r="D23" s="11">
        <v>0</v>
      </c>
      <c r="E23" s="11">
        <v>-44116.9</v>
      </c>
      <c r="F23" s="8">
        <f t="shared" si="2"/>
        <v>-127876.32</v>
      </c>
      <c r="G23" s="8">
        <f t="shared" si="3"/>
        <v>-44116.9</v>
      </c>
      <c r="H23" s="8">
        <f t="shared" si="4"/>
        <v>-44116.9</v>
      </c>
    </row>
    <row r="24" spans="1:8" ht="12" thickBot="1" x14ac:dyDescent="0.25">
      <c r="A24" s="13" t="s">
        <v>11</v>
      </c>
      <c r="B24" s="14">
        <f>B26+B27+B28+B29+B30+B32+B31+B25</f>
        <v>712936363.62</v>
      </c>
      <c r="C24" s="14">
        <f>C26+C27+C28+C29+C30+C32+C31+C25</f>
        <v>688143448.5</v>
      </c>
      <c r="D24" s="14">
        <f>D26+D27+D28+D29+D30+D32+D31</f>
        <v>856367775.86000013</v>
      </c>
      <c r="E24" s="14">
        <f>E26+E27+E28+E29+E30+E32+E31</f>
        <v>890319079</v>
      </c>
      <c r="F24" s="14">
        <f>E24-B24</f>
        <v>177382715.38</v>
      </c>
      <c r="G24" s="14">
        <f>E24-C24</f>
        <v>202175630.5</v>
      </c>
      <c r="H24" s="14">
        <f>E24-D24</f>
        <v>33951303.139999866</v>
      </c>
    </row>
    <row r="25" spans="1:8" ht="22.5" x14ac:dyDescent="0.2">
      <c r="A25" s="7" t="s">
        <v>28</v>
      </c>
      <c r="B25" s="8">
        <v>0</v>
      </c>
      <c r="C25" s="8">
        <v>0</v>
      </c>
      <c r="D25" s="8">
        <v>0</v>
      </c>
      <c r="E25" s="8">
        <v>0</v>
      </c>
      <c r="F25" s="8">
        <f>E25-B25</f>
        <v>0</v>
      </c>
      <c r="G25" s="8">
        <f>E25-C25</f>
        <v>0</v>
      </c>
      <c r="H25" s="8">
        <f>E25-D25</f>
        <v>0</v>
      </c>
    </row>
    <row r="26" spans="1:8" x14ac:dyDescent="0.2">
      <c r="A26" s="12" t="s">
        <v>12</v>
      </c>
      <c r="B26" s="8">
        <v>10614800</v>
      </c>
      <c r="C26" s="8">
        <v>7784000</v>
      </c>
      <c r="D26" s="8">
        <v>18673900</v>
      </c>
      <c r="E26" s="8">
        <v>18673900</v>
      </c>
      <c r="F26" s="8">
        <f t="shared" ref="F26:F32" si="6">E26-B26</f>
        <v>8059100</v>
      </c>
      <c r="G26" s="8">
        <f t="shared" ref="G26:G32" si="7">E26-C26</f>
        <v>10889900</v>
      </c>
      <c r="H26" s="8">
        <f t="shared" ref="H26:H32" si="8">E26-D26</f>
        <v>0</v>
      </c>
    </row>
    <row r="27" spans="1:8" ht="22.5" x14ac:dyDescent="0.2">
      <c r="A27" s="1" t="s">
        <v>13</v>
      </c>
      <c r="B27" s="3">
        <v>147273025.68000001</v>
      </c>
      <c r="C27" s="3">
        <v>209026741.5</v>
      </c>
      <c r="D27" s="3">
        <v>296350737.70999998</v>
      </c>
      <c r="E27" s="3">
        <v>293281463.51999998</v>
      </c>
      <c r="F27" s="8">
        <f t="shared" si="6"/>
        <v>146008437.83999997</v>
      </c>
      <c r="G27" s="8">
        <f t="shared" si="7"/>
        <v>84254722.019999981</v>
      </c>
      <c r="H27" s="8">
        <f t="shared" si="8"/>
        <v>-3069274.1899999976</v>
      </c>
    </row>
    <row r="28" spans="1:8" x14ac:dyDescent="0.2">
      <c r="A28" s="1" t="s">
        <v>14</v>
      </c>
      <c r="B28" s="3">
        <v>491703334.56999999</v>
      </c>
      <c r="C28" s="3">
        <v>469557500</v>
      </c>
      <c r="D28" s="3">
        <v>486247400</v>
      </c>
      <c r="E28" s="3">
        <v>533491123.04000002</v>
      </c>
      <c r="F28" s="8">
        <f t="shared" si="6"/>
        <v>41787788.470000029</v>
      </c>
      <c r="G28" s="8">
        <f t="shared" si="7"/>
        <v>63933623.040000021</v>
      </c>
      <c r="H28" s="8">
        <f t="shared" si="8"/>
        <v>47243723.040000021</v>
      </c>
    </row>
    <row r="29" spans="1:8" x14ac:dyDescent="0.2">
      <c r="A29" s="1" t="s">
        <v>15</v>
      </c>
      <c r="B29" s="3">
        <v>64180879.369999997</v>
      </c>
      <c r="C29" s="3">
        <v>1775207</v>
      </c>
      <c r="D29" s="3">
        <v>54666077.079999998</v>
      </c>
      <c r="E29" s="3">
        <v>45237602.200000003</v>
      </c>
      <c r="F29" s="8">
        <f t="shared" si="6"/>
        <v>-18943277.169999994</v>
      </c>
      <c r="G29" s="8">
        <f t="shared" si="7"/>
        <v>43462395.200000003</v>
      </c>
      <c r="H29" s="8">
        <f t="shared" si="8"/>
        <v>-9428474.8799999952</v>
      </c>
    </row>
    <row r="30" spans="1:8" x14ac:dyDescent="0.2">
      <c r="A30" s="1" t="s">
        <v>19</v>
      </c>
      <c r="B30" s="3">
        <v>714070</v>
      </c>
      <c r="C30" s="3">
        <v>0</v>
      </c>
      <c r="D30" s="3">
        <v>1247719.6200000001</v>
      </c>
      <c r="E30" s="3">
        <v>1384440.62</v>
      </c>
      <c r="F30" s="8">
        <f t="shared" si="6"/>
        <v>670370.62000000011</v>
      </c>
      <c r="G30" s="8">
        <f t="shared" si="7"/>
        <v>1384440.62</v>
      </c>
      <c r="H30" s="8">
        <f t="shared" si="8"/>
        <v>136721</v>
      </c>
    </row>
    <row r="31" spans="1:8" ht="45" x14ac:dyDescent="0.2">
      <c r="A31" s="2" t="s">
        <v>23</v>
      </c>
      <c r="B31" s="3">
        <v>3144385.42</v>
      </c>
      <c r="C31" s="3">
        <v>0</v>
      </c>
      <c r="D31" s="3">
        <v>133318.45000000001</v>
      </c>
      <c r="E31" s="3">
        <v>133318.45000000001</v>
      </c>
      <c r="F31" s="8">
        <f t="shared" si="6"/>
        <v>-3011066.9699999997</v>
      </c>
      <c r="G31" s="8">
        <f t="shared" si="7"/>
        <v>133318.45000000001</v>
      </c>
      <c r="H31" s="8">
        <f t="shared" si="8"/>
        <v>0</v>
      </c>
    </row>
    <row r="32" spans="1:8" ht="23.25" thickBot="1" x14ac:dyDescent="0.25">
      <c r="A32" s="10" t="s">
        <v>20</v>
      </c>
      <c r="B32" s="11">
        <v>-4694131.42</v>
      </c>
      <c r="C32" s="11">
        <v>0</v>
      </c>
      <c r="D32" s="11">
        <v>-951377</v>
      </c>
      <c r="E32" s="11">
        <v>-1882768.83</v>
      </c>
      <c r="F32" s="8">
        <f t="shared" si="6"/>
        <v>2811362.59</v>
      </c>
      <c r="G32" s="8">
        <f t="shared" si="7"/>
        <v>-1882768.83</v>
      </c>
      <c r="H32" s="8">
        <f t="shared" si="8"/>
        <v>-931391.83000000007</v>
      </c>
    </row>
    <row r="33" spans="1:8" ht="12" thickBot="1" x14ac:dyDescent="0.25">
      <c r="A33" s="13" t="s">
        <v>21</v>
      </c>
      <c r="B33" s="14">
        <f>B6+B24</f>
        <v>1141386536.25</v>
      </c>
      <c r="C33" s="14">
        <f>C6+C24</f>
        <v>1113925360.9400001</v>
      </c>
      <c r="D33" s="14">
        <f>D6+D24</f>
        <v>1313660218.2000003</v>
      </c>
      <c r="E33" s="14">
        <f>E6+E24</f>
        <v>1340050030.6300001</v>
      </c>
      <c r="F33" s="14">
        <f>E33-B33</f>
        <v>198663494.38000011</v>
      </c>
      <c r="G33" s="14">
        <f>E33-C33</f>
        <v>226124669.69000006</v>
      </c>
      <c r="H33" s="14">
        <f>E33-D33</f>
        <v>26389812.429999828</v>
      </c>
    </row>
    <row r="34" spans="1:8" hidden="1" x14ac:dyDescent="0.2">
      <c r="A34" s="12"/>
      <c r="B34" s="12"/>
      <c r="C34" s="12"/>
      <c r="D34" s="12"/>
      <c r="E34" s="12"/>
      <c r="F34" s="9" t="e">
        <f t="shared" ref="F34:F44" si="9">E34/D34</f>
        <v>#DIV/0!</v>
      </c>
    </row>
    <row r="35" spans="1:8" hidden="1" x14ac:dyDescent="0.2">
      <c r="A35" s="1"/>
      <c r="B35" s="1"/>
      <c r="C35" s="1"/>
      <c r="D35" s="1"/>
      <c r="E35" s="1"/>
      <c r="F35" s="5" t="e">
        <f t="shared" si="9"/>
        <v>#DIV/0!</v>
      </c>
    </row>
    <row r="36" spans="1:8" hidden="1" x14ac:dyDescent="0.2">
      <c r="A36" s="1"/>
      <c r="B36" s="1"/>
      <c r="C36" s="1"/>
      <c r="D36" s="1"/>
      <c r="E36" s="1"/>
      <c r="F36" s="5" t="e">
        <f t="shared" si="9"/>
        <v>#DIV/0!</v>
      </c>
    </row>
    <row r="37" spans="1:8" hidden="1" x14ac:dyDescent="0.2">
      <c r="A37" s="1"/>
      <c r="B37" s="1"/>
      <c r="C37" s="1"/>
      <c r="D37" s="1"/>
      <c r="E37" s="1"/>
      <c r="F37" s="5" t="e">
        <f t="shared" si="9"/>
        <v>#DIV/0!</v>
      </c>
    </row>
    <row r="38" spans="1:8" hidden="1" x14ac:dyDescent="0.2">
      <c r="A38" s="1"/>
      <c r="B38" s="1"/>
      <c r="C38" s="1"/>
      <c r="D38" s="1"/>
      <c r="E38" s="1"/>
      <c r="F38" s="5" t="e">
        <f t="shared" si="9"/>
        <v>#DIV/0!</v>
      </c>
    </row>
    <row r="39" spans="1:8" hidden="1" x14ac:dyDescent="0.2">
      <c r="A39" s="1"/>
      <c r="B39" s="1"/>
      <c r="C39" s="1"/>
      <c r="D39" s="1"/>
      <c r="E39" s="1"/>
      <c r="F39" s="5" t="e">
        <f t="shared" si="9"/>
        <v>#DIV/0!</v>
      </c>
    </row>
    <row r="40" spans="1:8" hidden="1" x14ac:dyDescent="0.2">
      <c r="A40" s="1"/>
      <c r="B40" s="1"/>
      <c r="C40" s="1"/>
      <c r="D40" s="1"/>
      <c r="E40" s="1"/>
      <c r="F40" s="5" t="e">
        <f t="shared" si="9"/>
        <v>#DIV/0!</v>
      </c>
    </row>
    <row r="41" spans="1:8" hidden="1" x14ac:dyDescent="0.2">
      <c r="A41" s="1"/>
      <c r="B41" s="1"/>
      <c r="C41" s="1"/>
      <c r="D41" s="1"/>
      <c r="E41" s="1"/>
      <c r="F41" s="5" t="e">
        <f t="shared" si="9"/>
        <v>#DIV/0!</v>
      </c>
    </row>
    <row r="42" spans="1:8" hidden="1" x14ac:dyDescent="0.2">
      <c r="A42" s="1"/>
      <c r="B42" s="1"/>
      <c r="C42" s="1"/>
      <c r="D42" s="1"/>
      <c r="E42" s="1"/>
      <c r="F42" s="5" t="e">
        <f t="shared" si="9"/>
        <v>#DIV/0!</v>
      </c>
    </row>
    <row r="43" spans="1:8" hidden="1" x14ac:dyDescent="0.2">
      <c r="A43" s="1"/>
      <c r="B43" s="1"/>
      <c r="C43" s="1"/>
      <c r="D43" s="1"/>
      <c r="E43" s="1"/>
      <c r="F43" s="5" t="e">
        <f t="shared" si="9"/>
        <v>#DIV/0!</v>
      </c>
    </row>
    <row r="44" spans="1:8" hidden="1" x14ac:dyDescent="0.2">
      <c r="A44" s="1"/>
      <c r="B44" s="1"/>
      <c r="C44" s="1"/>
      <c r="D44" s="1"/>
      <c r="E44" s="1"/>
      <c r="F44" s="5" t="e">
        <f t="shared" si="9"/>
        <v>#DIV/0!</v>
      </c>
    </row>
    <row r="48" spans="1:8" x14ac:dyDescent="0.2">
      <c r="D48" s="4"/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на 01.01.2024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Анна Маслякова</cp:lastModifiedBy>
  <cp:lastPrinted>2021-09-24T07:18:04Z</cp:lastPrinted>
  <dcterms:created xsi:type="dcterms:W3CDTF">2022-05-31T17:39:12Z</dcterms:created>
  <dcterms:modified xsi:type="dcterms:W3CDTF">2024-01-30T09:48:00Z</dcterms:modified>
</cp:coreProperties>
</file>