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1.2023" sheetId="3" r:id="rId1"/>
  </sheets>
  <calcPr calcId="145621" refMode="R1C1"/>
</workbook>
</file>

<file path=xl/calcChain.xml><?xml version="1.0" encoding="utf-8"?>
<calcChain xmlns="http://schemas.openxmlformats.org/spreadsheetml/2006/main">
  <c r="H31" i="3" l="1"/>
  <c r="G31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H23" i="3"/>
  <c r="G23" i="3"/>
  <c r="H22" i="3"/>
  <c r="G22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H7" i="3"/>
  <c r="G7" i="3"/>
  <c r="H6" i="3"/>
  <c r="G6" i="3"/>
  <c r="F31" i="3"/>
  <c r="F22" i="3"/>
  <c r="F24" i="3"/>
  <c r="F25" i="3"/>
  <c r="F26" i="3"/>
  <c r="F27" i="3"/>
  <c r="F28" i="3"/>
  <c r="F29" i="3"/>
  <c r="F30" i="3"/>
  <c r="F23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7" i="3"/>
  <c r="F6" i="3"/>
  <c r="C22" i="3"/>
  <c r="C6" i="3"/>
  <c r="B22" i="3"/>
  <c r="B6" i="3"/>
  <c r="D6" i="3"/>
  <c r="C31" i="3" l="1"/>
  <c r="B31" i="3"/>
  <c r="E22" i="3" l="1"/>
  <c r="D22" i="3"/>
  <c r="E6" i="3"/>
  <c r="F32" i="3" l="1"/>
  <c r="F33" i="3"/>
  <c r="F34" i="3"/>
  <c r="F35" i="3"/>
  <c r="F36" i="3"/>
  <c r="F37" i="3"/>
  <c r="F38" i="3"/>
  <c r="F39" i="3"/>
  <c r="F40" i="3"/>
  <c r="F41" i="3"/>
  <c r="F42" i="3"/>
  <c r="D31" i="3" l="1"/>
  <c r="E31" i="3"/>
</calcChain>
</file>

<file path=xl/sharedStrings.xml><?xml version="1.0" encoding="utf-8"?>
<sst xmlns="http://schemas.openxmlformats.org/spreadsheetml/2006/main" count="39" uniqueCount="39">
  <si>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</si>
  <si>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</si>
  <si>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</si>
  <si>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</si>
  <si>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</si>
  <si>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</si>
  <si>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</si>
  <si>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</si>
  <si>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</si>
  <si>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</si>
  <si>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</si>
  <si>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</si>
  <si>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</si>
  <si>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</si>
  <si>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</si>
  <si>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</si>
  <si>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</si>
  <si>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</si>
  <si>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</si>
  <si>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</si>
  <si>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</si>
  <si>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</si>
  <si>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</si>
  <si>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</si>
  <si>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</si>
  <si>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Акцизы по подакцизным товарам</t>
  </si>
  <si>
    <t>УСН</t>
  </si>
  <si>
    <t>на 01 января 2023 года</t>
  </si>
  <si>
    <t>Исполнение за 2022 год</t>
  </si>
  <si>
    <t>Исполнение за 2021 год</t>
  </si>
  <si>
    <t>Плановые значения на 2022 год, первоначально утвержденные решением о бюджете</t>
  </si>
  <si>
    <t>Плановые значения на 2022 год,  утвержденные решением о бюджете (с учетом изменений)</t>
  </si>
  <si>
    <t>Безвозмездные поступления от нерезидентов в бюджеты муниципальных районов</t>
  </si>
  <si>
    <t>6=5-2</t>
  </si>
  <si>
    <t>Отклонение исполнения за 2022 год от исполнения за 2021 год</t>
  </si>
  <si>
    <t>Отклонение исполнения за 2022 год от первоначально утвержденных плановых назначений</t>
  </si>
  <si>
    <t>Отклонение исполнения за 2022 год от  утвержденных плановых назначений (с учетом изменений)</t>
  </si>
  <si>
    <t>7=5-3</t>
  </si>
  <si>
    <t>8=5-4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</si>
</sst>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46" sqref="D46"/>
    </sheetView>
  </sheetViews>
  <sheetFormatPr defaultRowHeight="11.25" x14ac:dyDescent="0.2"/>
  <cols>
    <col min="1" max="1" width="63.33203125" customWidth="1"/>
    <col min="2" max="2" width="17.83203125" customWidth="1"/>
    <col min="3" max="4" width="27.1640625" customWidth="1"/>
    <col min="5" max="5" width="18" customWidth="1"/>
    <col min="6" max="6" width="14.83203125" customWidth="1"/>
    <col min="7" max="7" width="21.33203125" customWidth="1"/>
    <col min="8" max="8" width="24" customWidth="1"/>
  </cols>
  <sheetData>
    <row r="1" spans="1:8" x14ac:dyDescent="0.2">
      <c r="A1" s="15" t="s">
        <v>24</v>
      </c>
      <c r="B1" s="15"/>
      <c r="C1" s="15"/>
      <c r="D1" s="15"/>
      <c r="E1" s="15"/>
      <c r="F1" s="15"/>
    </row>
    <row r="2" spans="1:8" x14ac:dyDescent="0.2">
      <c r="A2" s="16" t="s">
        <v>27</v>
      </c>
      <c r="B2" s="16"/>
      <c r="C2" s="16"/>
      <c r="D2" s="16"/>
      <c r="E2" s="16"/>
      <c r="F2" s="16"/>
    </row>
    <row r="4" spans="1:8" ht="63.75" customHeight="1" x14ac:dyDescent="0.2">
      <c r="A4" s="6" t="s">
        <v>0</v>
      </c>
      <c r="B4" s="6" t="s">
        <v>29</v>
      </c>
      <c r="C4" s="6" t="s">
        <v>30</v>
      </c>
      <c r="D4" s="6" t="s">
        <v>31</v>
      </c>
      <c r="E4" s="6" t="s">
        <v>28</v>
      </c>
      <c r="F4" s="17" t="s">
        <v>34</v>
      </c>
      <c r="G4" s="17" t="s">
        <v>35</v>
      </c>
      <c r="H4" s="17" t="s">
        <v>36</v>
      </c>
    </row>
    <row r="5" spans="1:8" ht="11.25" customHeight="1" thickBot="1" x14ac:dyDescent="0.25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20" t="s">
        <v>33</v>
      </c>
      <c r="G5" s="20" t="s">
        <v>37</v>
      </c>
      <c r="H5" s="20" t="s">
        <v>38</v>
      </c>
    </row>
    <row r="6" spans="1:8" ht="15.75" customHeight="1" thickBot="1" x14ac:dyDescent="0.25">
      <c r="A6" s="13" t="s">
        <v>1</v>
      </c>
      <c r="B6" s="14">
        <f>B7+B10+B13+B14+B15+B16+B17+B18+B19+B21+B11+B12+B20+B8+B9</f>
        <v>390167311.46999997</v>
      </c>
      <c r="C6" s="14">
        <f>C7+C10+C13+C14+C15+C16+C17+C18+C19+C21+C11+C12+C20+C8+C9</f>
        <v>379724720.10000002</v>
      </c>
      <c r="D6" s="14">
        <f>D7+D10+D13+D14+D15+D16+D17+D18+D19+D21+D11+D12+D20+D8+D9</f>
        <v>446015926.44999999</v>
      </c>
      <c r="E6" s="14">
        <f>E7+E10+E13+E14+E15+E16+E17+E18+E19+E21+E11+E12+E20+E8+E9</f>
        <v>428450172.62999994</v>
      </c>
      <c r="F6" s="14">
        <f>E6-B6</f>
        <v>38282861.159999967</v>
      </c>
      <c r="G6" s="14">
        <f>E6-C6</f>
        <v>48725452.529999912</v>
      </c>
      <c r="H6" s="14">
        <f>E6-D6</f>
        <v>-17565753.820000052</v>
      </c>
    </row>
    <row r="7" spans="1:8" x14ac:dyDescent="0.2">
      <c r="A7" s="7" t="s">
        <v>2</v>
      </c>
      <c r="B7" s="8">
        <v>273119764.88999999</v>
      </c>
      <c r="C7" s="8">
        <v>288782730</v>
      </c>
      <c r="D7" s="8">
        <v>313603670</v>
      </c>
      <c r="E7" s="8">
        <v>306027696.19</v>
      </c>
      <c r="F7" s="8">
        <f>E7-B7</f>
        <v>32907931.300000012</v>
      </c>
      <c r="G7" s="8">
        <f>E7-C7</f>
        <v>17244966.189999998</v>
      </c>
      <c r="H7" s="8">
        <f>E7-D7</f>
        <v>-7575973.8100000024</v>
      </c>
    </row>
    <row r="8" spans="1:8" x14ac:dyDescent="0.2">
      <c r="A8" s="7" t="s">
        <v>25</v>
      </c>
      <c r="B8" s="8">
        <v>0</v>
      </c>
      <c r="C8" s="8">
        <v>0</v>
      </c>
      <c r="D8" s="8">
        <v>702590</v>
      </c>
      <c r="E8" s="8">
        <v>810749.57</v>
      </c>
      <c r="F8" s="8">
        <f t="shared" ref="F8:F21" si="0">E8-B8</f>
        <v>810749.57</v>
      </c>
      <c r="G8" s="8">
        <f t="shared" ref="G8:G21" si="1">E8-C8</f>
        <v>810749.57</v>
      </c>
      <c r="H8" s="8">
        <f t="shared" ref="H8:H21" si="2">E8-D8</f>
        <v>108159.56999999995</v>
      </c>
    </row>
    <row r="9" spans="1:8" x14ac:dyDescent="0.2">
      <c r="A9" s="7" t="s">
        <v>26</v>
      </c>
      <c r="B9" s="8">
        <v>0</v>
      </c>
      <c r="C9" s="8">
        <v>3800000</v>
      </c>
      <c r="D9" s="8">
        <v>6085162.5899999999</v>
      </c>
      <c r="E9" s="8">
        <v>6005551.0800000001</v>
      </c>
      <c r="F9" s="8">
        <f t="shared" si="0"/>
        <v>6005551.0800000001</v>
      </c>
      <c r="G9" s="8">
        <f t="shared" si="1"/>
        <v>2205551.08</v>
      </c>
      <c r="H9" s="8">
        <f t="shared" si="2"/>
        <v>-79611.509999999776</v>
      </c>
    </row>
    <row r="10" spans="1:8" ht="22.5" x14ac:dyDescent="0.2">
      <c r="A10" s="2" t="s">
        <v>3</v>
      </c>
      <c r="B10" s="3">
        <v>4580417.34</v>
      </c>
      <c r="C10" s="3">
        <v>395000</v>
      </c>
      <c r="D10" s="3">
        <v>395000</v>
      </c>
      <c r="E10" s="3">
        <v>-197274.1</v>
      </c>
      <c r="F10" s="8">
        <f t="shared" si="0"/>
        <v>-4777691.4399999995</v>
      </c>
      <c r="G10" s="8">
        <f t="shared" si="1"/>
        <v>-592274.1</v>
      </c>
      <c r="H10" s="8">
        <f t="shared" si="2"/>
        <v>-592274.1</v>
      </c>
    </row>
    <row r="11" spans="1:8" ht="12" customHeight="1" x14ac:dyDescent="0.2">
      <c r="A11" s="2" t="s">
        <v>4</v>
      </c>
      <c r="B11" s="3">
        <v>14883910.51</v>
      </c>
      <c r="C11" s="3">
        <v>3570000</v>
      </c>
      <c r="D11" s="3">
        <v>25129133.530000001</v>
      </c>
      <c r="E11" s="3">
        <v>25129133.52</v>
      </c>
      <c r="F11" s="8">
        <f t="shared" si="0"/>
        <v>10245223.01</v>
      </c>
      <c r="G11" s="8">
        <f t="shared" si="1"/>
        <v>21559133.52</v>
      </c>
      <c r="H11" s="8">
        <f t="shared" si="2"/>
        <v>-1.0000001639127731E-2</v>
      </c>
    </row>
    <row r="12" spans="1:8" ht="26.25" customHeight="1" x14ac:dyDescent="0.2">
      <c r="A12" s="2" t="s">
        <v>5</v>
      </c>
      <c r="B12" s="3">
        <v>3951615.45</v>
      </c>
      <c r="C12" s="3">
        <v>2181000</v>
      </c>
      <c r="D12" s="3">
        <v>4500000</v>
      </c>
      <c r="E12" s="3">
        <v>4537221.24</v>
      </c>
      <c r="F12" s="8">
        <f t="shared" si="0"/>
        <v>585605.79</v>
      </c>
      <c r="G12" s="8">
        <f t="shared" si="1"/>
        <v>2356221.2400000002</v>
      </c>
      <c r="H12" s="8">
        <f t="shared" si="2"/>
        <v>37221.240000000224</v>
      </c>
    </row>
    <row r="13" spans="1:8" ht="12" customHeight="1" x14ac:dyDescent="0.2">
      <c r="A13" s="1" t="s">
        <v>16</v>
      </c>
      <c r="B13" s="3">
        <v>5181292.93</v>
      </c>
      <c r="C13" s="3">
        <v>5356000</v>
      </c>
      <c r="D13" s="3">
        <v>5834384.9699999997</v>
      </c>
      <c r="E13" s="3">
        <v>5532264.21</v>
      </c>
      <c r="F13" s="8">
        <f t="shared" si="0"/>
        <v>350971.28000000026</v>
      </c>
      <c r="G13" s="8">
        <f t="shared" si="1"/>
        <v>176264.20999999996</v>
      </c>
      <c r="H13" s="8">
        <f t="shared" si="2"/>
        <v>-302120.75999999978</v>
      </c>
    </row>
    <row r="14" spans="1:8" ht="23.25" customHeight="1" x14ac:dyDescent="0.2">
      <c r="A14" s="1" t="s">
        <v>17</v>
      </c>
      <c r="B14" s="3">
        <v>17257472.829999998</v>
      </c>
      <c r="C14" s="3">
        <v>18111335.02</v>
      </c>
      <c r="D14" s="3">
        <v>19170419.440000001</v>
      </c>
      <c r="E14" s="3">
        <v>14917611.23</v>
      </c>
      <c r="F14" s="8">
        <f t="shared" si="0"/>
        <v>-2339861.5999999978</v>
      </c>
      <c r="G14" s="8">
        <f t="shared" si="1"/>
        <v>-3193723.7899999991</v>
      </c>
      <c r="H14" s="8">
        <f t="shared" si="2"/>
        <v>-4252808.2100000009</v>
      </c>
    </row>
    <row r="15" spans="1:8" ht="15" customHeight="1" x14ac:dyDescent="0.2">
      <c r="A15" s="1" t="s">
        <v>6</v>
      </c>
      <c r="B15" s="3">
        <v>4375761.0999999996</v>
      </c>
      <c r="C15" s="3">
        <v>1560000</v>
      </c>
      <c r="D15" s="3">
        <v>1560870.18</v>
      </c>
      <c r="E15" s="3">
        <v>1930534.44</v>
      </c>
      <c r="F15" s="8">
        <f t="shared" si="0"/>
        <v>-2445226.6599999997</v>
      </c>
      <c r="G15" s="8">
        <f t="shared" si="1"/>
        <v>370534.43999999994</v>
      </c>
      <c r="H15" s="8">
        <f t="shared" si="2"/>
        <v>369664.26</v>
      </c>
    </row>
    <row r="16" spans="1:8" x14ac:dyDescent="0.2">
      <c r="A16" s="1" t="s">
        <v>7</v>
      </c>
      <c r="B16" s="3">
        <v>43050202.259999998</v>
      </c>
      <c r="C16" s="3">
        <v>47365117.600000001</v>
      </c>
      <c r="D16" s="3">
        <v>48432649.560000002</v>
      </c>
      <c r="E16" s="3">
        <v>42881975.68</v>
      </c>
      <c r="F16" s="8">
        <f t="shared" si="0"/>
        <v>-168226.57999999821</v>
      </c>
      <c r="G16" s="8">
        <f t="shared" si="1"/>
        <v>-4483141.9200000018</v>
      </c>
      <c r="H16" s="8">
        <f t="shared" si="2"/>
        <v>-5550673.8800000027</v>
      </c>
    </row>
    <row r="17" spans="1:8" ht="12.75" customHeight="1" x14ac:dyDescent="0.2">
      <c r="A17" s="1" t="s">
        <v>8</v>
      </c>
      <c r="B17" s="3">
        <v>204007.58</v>
      </c>
      <c r="C17" s="3">
        <v>0</v>
      </c>
      <c r="D17" s="3">
        <v>795765.41</v>
      </c>
      <c r="E17" s="3">
        <v>1035574.71</v>
      </c>
      <c r="F17" s="8">
        <f t="shared" si="0"/>
        <v>831567.13</v>
      </c>
      <c r="G17" s="8">
        <f t="shared" si="1"/>
        <v>1035574.71</v>
      </c>
      <c r="H17" s="8">
        <f t="shared" si="2"/>
        <v>239809.29999999993</v>
      </c>
    </row>
    <row r="18" spans="1:8" ht="61.5" customHeight="1" x14ac:dyDescent="0.2">
      <c r="A18" s="1" t="s">
        <v>9</v>
      </c>
      <c r="B18" s="3">
        <v>17063252.629999999</v>
      </c>
      <c r="C18" s="3">
        <v>7531487.4800000004</v>
      </c>
      <c r="D18" s="3">
        <v>7692622.79</v>
      </c>
      <c r="E18" s="3">
        <v>7704045.8899999997</v>
      </c>
      <c r="F18" s="8">
        <f t="shared" si="0"/>
        <v>-9359206.7399999984</v>
      </c>
      <c r="G18" s="8">
        <f t="shared" si="1"/>
        <v>172558.40999999922</v>
      </c>
      <c r="H18" s="8">
        <f t="shared" si="2"/>
        <v>11423.099999999627</v>
      </c>
    </row>
    <row r="19" spans="1:8" ht="22.5" x14ac:dyDescent="0.2">
      <c r="A19" s="1" t="s">
        <v>10</v>
      </c>
      <c r="B19" s="3">
        <v>1876825.91</v>
      </c>
      <c r="C19" s="3">
        <v>0</v>
      </c>
      <c r="D19" s="3">
        <v>8802844.9600000009</v>
      </c>
      <c r="E19" s="3">
        <v>8949836.4700000007</v>
      </c>
      <c r="F19" s="8">
        <f t="shared" si="0"/>
        <v>7073010.5600000005</v>
      </c>
      <c r="G19" s="8">
        <f t="shared" si="1"/>
        <v>8949836.4700000007</v>
      </c>
      <c r="H19" s="8">
        <f t="shared" si="2"/>
        <v>146991.50999999978</v>
      </c>
    </row>
    <row r="20" spans="1:8" x14ac:dyDescent="0.2">
      <c r="A20" s="2" t="s">
        <v>22</v>
      </c>
      <c r="B20" s="3">
        <v>4626087.0999999996</v>
      </c>
      <c r="C20" s="3">
        <v>1072050</v>
      </c>
      <c r="D20" s="3">
        <v>3310813.02</v>
      </c>
      <c r="E20" s="3">
        <v>3101493.08</v>
      </c>
      <c r="F20" s="8">
        <f t="shared" si="0"/>
        <v>-1524594.0199999996</v>
      </c>
      <c r="G20" s="8">
        <f t="shared" si="1"/>
        <v>2029443.08</v>
      </c>
      <c r="H20" s="8">
        <f t="shared" si="2"/>
        <v>-209319.93999999994</v>
      </c>
    </row>
    <row r="21" spans="1:8" ht="12" thickBot="1" x14ac:dyDescent="0.25">
      <c r="A21" s="10" t="s">
        <v>18</v>
      </c>
      <c r="B21" s="11">
        <v>-3299.06</v>
      </c>
      <c r="C21" s="11">
        <v>0</v>
      </c>
      <c r="D21" s="11">
        <v>0</v>
      </c>
      <c r="E21" s="11">
        <v>83759.42</v>
      </c>
      <c r="F21" s="8">
        <f t="shared" si="0"/>
        <v>87058.48</v>
      </c>
      <c r="G21" s="8">
        <f t="shared" si="1"/>
        <v>83759.42</v>
      </c>
      <c r="H21" s="8">
        <f t="shared" si="2"/>
        <v>83759.42</v>
      </c>
    </row>
    <row r="22" spans="1:8" ht="12" thickBot="1" x14ac:dyDescent="0.25">
      <c r="A22" s="13" t="s">
        <v>11</v>
      </c>
      <c r="B22" s="14">
        <f>B24+B25+B26+B27+B28+B30+B29+B23</f>
        <v>823149220.37</v>
      </c>
      <c r="C22" s="14">
        <f>C24+C25+C26+C27+C28+C30+C29+C23</f>
        <v>535328833</v>
      </c>
      <c r="D22" s="14">
        <f>D24+D25+D26+D27+D28+D30+D29</f>
        <v>737034491.53999996</v>
      </c>
      <c r="E22" s="14">
        <f>E24+E25+E26+E27+E28+E30+E29</f>
        <v>712936363.62</v>
      </c>
      <c r="F22" s="14">
        <f>E22-B22</f>
        <v>-110212856.75</v>
      </c>
      <c r="G22" s="14">
        <f>E22-C22</f>
        <v>177607530.62</v>
      </c>
      <c r="H22" s="14">
        <f>E22-D22</f>
        <v>-24098127.919999957</v>
      </c>
    </row>
    <row r="23" spans="1:8" ht="22.5" x14ac:dyDescent="0.2">
      <c r="A23" s="7" t="s">
        <v>32</v>
      </c>
      <c r="B23" s="8">
        <v>2217969.81</v>
      </c>
      <c r="C23" s="8">
        <v>0</v>
      </c>
      <c r="D23" s="8">
        <v>0</v>
      </c>
      <c r="E23" s="8">
        <v>0</v>
      </c>
      <c r="F23" s="8">
        <f>E23-B23</f>
        <v>-2217969.81</v>
      </c>
      <c r="G23" s="8">
        <f>E23-C23</f>
        <v>0</v>
      </c>
      <c r="H23" s="8">
        <f>E23-D23</f>
        <v>0</v>
      </c>
    </row>
    <row r="24" spans="1:8" x14ac:dyDescent="0.2">
      <c r="A24" s="12" t="s">
        <v>12</v>
      </c>
      <c r="B24" s="8">
        <v>28028300</v>
      </c>
      <c r="C24" s="8">
        <v>8194000</v>
      </c>
      <c r="D24" s="8">
        <v>10614800</v>
      </c>
      <c r="E24" s="8">
        <v>10614800</v>
      </c>
      <c r="F24" s="8">
        <f t="shared" ref="F24:F30" si="3">E24-B24</f>
        <v>-17413500</v>
      </c>
      <c r="G24" s="8">
        <f t="shared" ref="G24:G30" si="4">E24-C24</f>
        <v>2420800</v>
      </c>
      <c r="H24" s="8">
        <f t="shared" ref="H24:H30" si="5">E24-D24</f>
        <v>0</v>
      </c>
    </row>
    <row r="25" spans="1:8" ht="22.5" x14ac:dyDescent="0.2">
      <c r="A25" s="1" t="s">
        <v>13</v>
      </c>
      <c r="B25" s="3">
        <v>252893069.75</v>
      </c>
      <c r="C25" s="3">
        <v>71195196</v>
      </c>
      <c r="D25" s="3">
        <v>155175128.80000001</v>
      </c>
      <c r="E25" s="3">
        <v>147273025.68000001</v>
      </c>
      <c r="F25" s="8">
        <f t="shared" si="3"/>
        <v>-105620044.06999999</v>
      </c>
      <c r="G25" s="8">
        <f t="shared" si="4"/>
        <v>76077829.680000007</v>
      </c>
      <c r="H25" s="8">
        <f t="shared" si="5"/>
        <v>-7902103.1200000048</v>
      </c>
    </row>
    <row r="26" spans="1:8" x14ac:dyDescent="0.2">
      <c r="A26" s="1" t="s">
        <v>14</v>
      </c>
      <c r="B26" s="3">
        <v>487703011.04000002</v>
      </c>
      <c r="C26" s="3">
        <v>454463300</v>
      </c>
      <c r="D26" s="3">
        <v>497588200</v>
      </c>
      <c r="E26" s="3">
        <v>491703334.56999999</v>
      </c>
      <c r="F26" s="8">
        <f t="shared" si="3"/>
        <v>4000323.5299999714</v>
      </c>
      <c r="G26" s="8">
        <f t="shared" si="4"/>
        <v>37240034.569999993</v>
      </c>
      <c r="H26" s="8">
        <f t="shared" si="5"/>
        <v>-5884865.4300000072</v>
      </c>
    </row>
    <row r="27" spans="1:8" x14ac:dyDescent="0.2">
      <c r="A27" s="1" t="s">
        <v>15</v>
      </c>
      <c r="B27" s="3">
        <v>53172087.25</v>
      </c>
      <c r="C27" s="3">
        <v>1476337</v>
      </c>
      <c r="D27" s="3">
        <v>73549458.730000004</v>
      </c>
      <c r="E27" s="3">
        <v>64180879.369999997</v>
      </c>
      <c r="F27" s="8">
        <f t="shared" si="3"/>
        <v>11008792.119999997</v>
      </c>
      <c r="G27" s="8">
        <f t="shared" si="4"/>
        <v>62704542.369999997</v>
      </c>
      <c r="H27" s="8">
        <f t="shared" si="5"/>
        <v>-9368579.3600000069</v>
      </c>
    </row>
    <row r="28" spans="1:8" x14ac:dyDescent="0.2">
      <c r="A28" s="1" t="s">
        <v>19</v>
      </c>
      <c r="B28" s="3">
        <v>528650.21</v>
      </c>
      <c r="C28" s="3">
        <v>0</v>
      </c>
      <c r="D28" s="3">
        <v>506606.3</v>
      </c>
      <c r="E28" s="3">
        <v>714070</v>
      </c>
      <c r="F28" s="8">
        <f t="shared" si="3"/>
        <v>185419.79000000004</v>
      </c>
      <c r="G28" s="8">
        <f t="shared" si="4"/>
        <v>714070</v>
      </c>
      <c r="H28" s="8">
        <f t="shared" si="5"/>
        <v>207463.7</v>
      </c>
    </row>
    <row r="29" spans="1:8" ht="45" x14ac:dyDescent="0.2">
      <c r="A29" s="2" t="s">
        <v>23</v>
      </c>
      <c r="B29" s="3">
        <v>4162552.6</v>
      </c>
      <c r="C29" s="3">
        <v>0</v>
      </c>
      <c r="D29" s="3">
        <v>3144152.86</v>
      </c>
      <c r="E29" s="3">
        <v>3144385.42</v>
      </c>
      <c r="F29" s="8">
        <f t="shared" si="3"/>
        <v>-1018167.1800000002</v>
      </c>
      <c r="G29" s="8">
        <f t="shared" si="4"/>
        <v>3144385.42</v>
      </c>
      <c r="H29" s="8">
        <f t="shared" si="5"/>
        <v>232.56000000005588</v>
      </c>
    </row>
    <row r="30" spans="1:8" ht="23.25" thickBot="1" x14ac:dyDescent="0.25">
      <c r="A30" s="10" t="s">
        <v>20</v>
      </c>
      <c r="B30" s="11">
        <v>-5556420.29</v>
      </c>
      <c r="C30" s="11">
        <v>0</v>
      </c>
      <c r="D30" s="11">
        <v>-3543855.15</v>
      </c>
      <c r="E30" s="11">
        <v>-4694131.42</v>
      </c>
      <c r="F30" s="8">
        <f t="shared" si="3"/>
        <v>862288.87000000011</v>
      </c>
      <c r="G30" s="8">
        <f t="shared" si="4"/>
        <v>-4694131.42</v>
      </c>
      <c r="H30" s="8">
        <f t="shared" si="5"/>
        <v>-1150276.27</v>
      </c>
    </row>
    <row r="31" spans="1:8" ht="12" thickBot="1" x14ac:dyDescent="0.25">
      <c r="A31" s="13" t="s">
        <v>21</v>
      </c>
      <c r="B31" s="14">
        <f>B6+B22</f>
        <v>1213316531.8399999</v>
      </c>
      <c r="C31" s="14">
        <f>C6+C22</f>
        <v>915053553.10000002</v>
      </c>
      <c r="D31" s="14">
        <f>D6+D22</f>
        <v>1183050417.99</v>
      </c>
      <c r="E31" s="14">
        <f>E6+E22</f>
        <v>1141386536.25</v>
      </c>
      <c r="F31" s="14">
        <f>E31-B31</f>
        <v>-71929995.589999914</v>
      </c>
      <c r="G31" s="14">
        <f>E31-C31</f>
        <v>226332983.14999998</v>
      </c>
      <c r="H31" s="14">
        <f>E31-D31</f>
        <v>-41663881.74000001</v>
      </c>
    </row>
    <row r="32" spans="1:8" hidden="1" x14ac:dyDescent="0.2">
      <c r="A32" s="12"/>
      <c r="B32" s="12"/>
      <c r="C32" s="12"/>
      <c r="D32" s="12"/>
      <c r="E32" s="12"/>
      <c r="F32" s="9" t="e">
        <f t="shared" ref="F10:F42" si="6">E32/D32</f>
        <v>#DIV/0!</v>
      </c>
    </row>
    <row r="33" spans="1:6" hidden="1" x14ac:dyDescent="0.2">
      <c r="A33" s="1"/>
      <c r="B33" s="1"/>
      <c r="C33" s="1"/>
      <c r="D33" s="1"/>
      <c r="E33" s="1"/>
      <c r="F33" s="5" t="e">
        <f t="shared" si="6"/>
        <v>#DIV/0!</v>
      </c>
    </row>
    <row r="34" spans="1:6" hidden="1" x14ac:dyDescent="0.2">
      <c r="A34" s="1"/>
      <c r="B34" s="1"/>
      <c r="C34" s="1"/>
      <c r="D34" s="1"/>
      <c r="E34" s="1"/>
      <c r="F34" s="5" t="e">
        <f t="shared" si="6"/>
        <v>#DIV/0!</v>
      </c>
    </row>
    <row r="35" spans="1:6" hidden="1" x14ac:dyDescent="0.2">
      <c r="A35" s="1"/>
      <c r="B35" s="1"/>
      <c r="C35" s="1"/>
      <c r="D35" s="1"/>
      <c r="E35" s="1"/>
      <c r="F35" s="5" t="e">
        <f t="shared" si="6"/>
        <v>#DIV/0!</v>
      </c>
    </row>
    <row r="36" spans="1:6" hidden="1" x14ac:dyDescent="0.2">
      <c r="A36" s="1"/>
      <c r="B36" s="1"/>
      <c r="C36" s="1"/>
      <c r="D36" s="1"/>
      <c r="E36" s="1"/>
      <c r="F36" s="5" t="e">
        <f t="shared" si="6"/>
        <v>#DIV/0!</v>
      </c>
    </row>
    <row r="37" spans="1:6" hidden="1" x14ac:dyDescent="0.2">
      <c r="A37" s="1"/>
      <c r="B37" s="1"/>
      <c r="C37" s="1"/>
      <c r="D37" s="1"/>
      <c r="E37" s="1"/>
      <c r="F37" s="5" t="e">
        <f t="shared" si="6"/>
        <v>#DIV/0!</v>
      </c>
    </row>
    <row r="38" spans="1:6" hidden="1" x14ac:dyDescent="0.2">
      <c r="A38" s="1"/>
      <c r="B38" s="1"/>
      <c r="C38" s="1"/>
      <c r="D38" s="1"/>
      <c r="E38" s="1"/>
      <c r="F38" s="5" t="e">
        <f t="shared" si="6"/>
        <v>#DIV/0!</v>
      </c>
    </row>
    <row r="39" spans="1:6" hidden="1" x14ac:dyDescent="0.2">
      <c r="A39" s="1"/>
      <c r="B39" s="1"/>
      <c r="C39" s="1"/>
      <c r="D39" s="1"/>
      <c r="E39" s="1"/>
      <c r="F39" s="5" t="e">
        <f t="shared" si="6"/>
        <v>#DIV/0!</v>
      </c>
    </row>
    <row r="40" spans="1:6" hidden="1" x14ac:dyDescent="0.2">
      <c r="A40" s="1"/>
      <c r="B40" s="1"/>
      <c r="C40" s="1"/>
      <c r="D40" s="1"/>
      <c r="E40" s="1"/>
      <c r="F40" s="5" t="e">
        <f t="shared" si="6"/>
        <v>#DIV/0!</v>
      </c>
    </row>
    <row r="41" spans="1:6" hidden="1" x14ac:dyDescent="0.2">
      <c r="A41" s="1"/>
      <c r="B41" s="1"/>
      <c r="C41" s="1"/>
      <c r="D41" s="1"/>
      <c r="E41" s="1"/>
      <c r="F41" s="5" t="e">
        <f t="shared" si="6"/>
        <v>#DIV/0!</v>
      </c>
    </row>
    <row r="42" spans="1:6" hidden="1" x14ac:dyDescent="0.2">
      <c r="A42" s="1"/>
      <c r="B42" s="1"/>
      <c r="C42" s="1"/>
      <c r="D42" s="1"/>
      <c r="E42" s="1"/>
      <c r="F42" s="5" t="e">
        <f t="shared" si="6"/>
        <v>#DIV/0!</v>
      </c>
    </row>
    <row r="46" spans="1:6" x14ac:dyDescent="0.2">
      <c r="D46" s="4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2022-05-31T17:39:12Z</dcterms:created>
  <dcterms:modified xsi:type="dcterms:W3CDTF">2023-03-02T09:14:32Z</dcterms:modified>
</cp:coreProperties>
</file>