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район на 01.06.2023 " sheetId="1" r:id="rId1"/>
  </sheets>
  <calcPr calcId="145621" refMode="R1C1"/>
</workbook>
</file>

<file path=xl/calcChain.xml><?xml version="1.0" encoding="utf-8"?>
<calcChain xmlns="http://schemas.openxmlformats.org/spreadsheetml/2006/main">
  <c r="R34" i="1" l="1"/>
  <c r="Q34" i="1"/>
  <c r="P34" i="1"/>
  <c r="J34" i="1"/>
  <c r="S23" i="1"/>
  <c r="S34" i="1" s="1"/>
  <c r="R23" i="1"/>
  <c r="Q23" i="1"/>
  <c r="P23" i="1"/>
  <c r="L23" i="1"/>
  <c r="L34" i="1" s="1"/>
  <c r="J23" i="1"/>
  <c r="T22" i="1"/>
  <c r="O22" i="1"/>
  <c r="T21" i="1"/>
  <c r="O21" i="1"/>
  <c r="F21" i="1" s="1"/>
  <c r="T20" i="1"/>
  <c r="N20" i="1"/>
  <c r="O20" i="1" s="1"/>
  <c r="F20" i="1" s="1"/>
  <c r="T19" i="1"/>
  <c r="O19" i="1"/>
  <c r="F19" i="1" s="1"/>
  <c r="T18" i="1"/>
  <c r="O18" i="1"/>
  <c r="F18" i="1"/>
  <c r="T17" i="1"/>
  <c r="T23" i="1" s="1"/>
  <c r="T34" i="1" s="1"/>
  <c r="O17" i="1"/>
  <c r="F17" i="1"/>
  <c r="T16" i="1"/>
  <c r="N16" i="1"/>
  <c r="O16" i="1" s="1"/>
  <c r="T15" i="1"/>
  <c r="O15" i="1"/>
  <c r="F15" i="1" s="1"/>
  <c r="T13" i="1"/>
  <c r="F13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F23" i="1" l="1"/>
  <c r="F34" i="1" s="1"/>
  <c r="O23" i="1"/>
  <c r="O34" i="1" s="1"/>
  <c r="F16" i="1"/>
  <c r="N23" i="1"/>
  <c r="N34" i="1" s="1"/>
</calcChain>
</file>

<file path=xl/sharedStrings.xml><?xml version="1.0" encoding="utf-8"?>
<sst xmlns="http://schemas.openxmlformats.org/spreadsheetml/2006/main" count="114" uniqueCount="48">
  <si>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</si>
  <si>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июня 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</si>
  <si>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</si>
  <si>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</si>
  <si>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</si>
  <si>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</si>
  <si>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</si>
  <si>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</si>
  <si>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</si>
  <si>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</si>
  <si>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</si>
  <si>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</si>
  <si>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</si>
  <si>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</si>
  <si>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</si>
  <si>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</si>
  <si>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</si>
  <si>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01.06.2023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</si>
  <si>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</si>
  <si>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</si>
  <si>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</si>
  <si>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01.06.2023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</si>
  <si>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</si>
  <si>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</si>
  <si>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</si>
  <si>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</si>
  <si>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</si>
  <si>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</si>
  <si>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</si>
  <si>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</si>
  <si>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</si>
  <si>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</si>
  <si>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</si>
  <si>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</si>
  <si>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</si>
  <si>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</si>
  <si>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</si>
  <si>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№ 4-1/23 от 17.02.2023</t>
  </si>
  <si>
    <t>№ 4-1/23р от 20.02.2023</t>
  </si>
  <si>
    <t>№ 4-2/23 от 26.04.2023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</si>
  <si>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</si>
  <si>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</si>
  <si>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</si>
  <si>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</si>
  <si>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района_______________________________________Д.А. Зацепин </t>
  </si>
  <si>
    <t>И.о. Начальника финансового управления Администрации Кондопожского муниципального района _____________________________И.В. Давыдченко</t>
  </si>
  <si>
    <t xml:space="preserve">Исполнитель:   __________________________Ю.С. Фомина, 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</si>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</sst>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zoomScale="75" zoomScaleNormal="75" workbookViewId="0">
      <selection activeCell="O23" sqref="O23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.7109375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8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0" style="1" customWidth="1"/>
    <col min="15" max="15" width="18.42578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2" t="s">
        <v>0</v>
      </c>
      <c r="P2" s="2"/>
      <c r="Q2" s="2"/>
      <c r="R2" s="2"/>
      <c r="S2" s="2"/>
      <c r="T2" s="2"/>
    </row>
    <row r="3" spans="1:20" ht="28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5" spans="1:20" ht="9.75" customHeight="1" x14ac:dyDescent="0.25"/>
    <row r="6" spans="1:20" s="6" customFormat="1" ht="44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37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22.5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/>
    <row r="11" spans="1:20" s="15" customFormat="1" ht="24.95" customHeight="1" x14ac:dyDescent="0.25">
      <c r="A11" s="9" t="s">
        <v>25</v>
      </c>
      <c r="B11" s="11"/>
      <c r="C11" s="13" t="s">
        <v>26</v>
      </c>
      <c r="D11" s="13" t="s">
        <v>26</v>
      </c>
      <c r="E11" s="13" t="s">
        <v>26</v>
      </c>
      <c r="F11" s="14"/>
      <c r="G11" s="13" t="s">
        <v>26</v>
      </c>
      <c r="H11" s="13" t="s">
        <v>26</v>
      </c>
      <c r="I11" s="13" t="s">
        <v>26</v>
      </c>
      <c r="J11" s="14"/>
      <c r="K11" s="13" t="s">
        <v>26</v>
      </c>
      <c r="L11" s="14"/>
      <c r="M11" s="13" t="s">
        <v>26</v>
      </c>
      <c r="N11" s="14"/>
      <c r="O11" s="14"/>
      <c r="P11" s="14"/>
      <c r="Q11" s="14"/>
      <c r="R11" s="14"/>
      <c r="S11" s="14"/>
      <c r="T11" s="14"/>
    </row>
    <row r="12" spans="1:20" s="12" customFormat="1" ht="24.9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31.5" customHeight="1" x14ac:dyDescent="0.25">
      <c r="A13" s="16">
        <v>1</v>
      </c>
      <c r="B13" s="17" t="s">
        <v>28</v>
      </c>
      <c r="C13" s="18" t="s">
        <v>29</v>
      </c>
      <c r="D13" s="19">
        <v>31600000</v>
      </c>
      <c r="E13" s="20" t="s">
        <v>30</v>
      </c>
      <c r="F13" s="21">
        <f>O13</f>
        <v>0</v>
      </c>
      <c r="G13" s="22">
        <v>45285</v>
      </c>
      <c r="H13" s="23" t="s">
        <v>31</v>
      </c>
      <c r="I13" s="24">
        <v>1.417</v>
      </c>
      <c r="J13" s="25">
        <v>12270340.68</v>
      </c>
      <c r="K13" s="26">
        <v>44977</v>
      </c>
      <c r="L13" s="27">
        <v>-12270340.68</v>
      </c>
      <c r="M13" s="28"/>
      <c r="N13" s="29">
        <v>0</v>
      </c>
      <c r="O13" s="30">
        <v>0</v>
      </c>
      <c r="P13" s="31">
        <v>0</v>
      </c>
      <c r="Q13" s="32">
        <v>0</v>
      </c>
      <c r="R13" s="33"/>
      <c r="S13" s="28"/>
      <c r="T13" s="34">
        <f>Q13+R14-S14</f>
        <v>0</v>
      </c>
    </row>
    <row r="14" spans="1:20" s="12" customFormat="1" ht="33" customHeight="1" x14ac:dyDescent="0.25">
      <c r="A14" s="35"/>
      <c r="B14" s="36"/>
      <c r="C14" s="37"/>
      <c r="D14" s="38"/>
      <c r="E14" s="39"/>
      <c r="F14" s="40"/>
      <c r="G14" s="41"/>
      <c r="H14" s="42"/>
      <c r="I14" s="43"/>
      <c r="J14" s="44"/>
      <c r="K14" s="45"/>
      <c r="L14" s="46"/>
      <c r="M14" s="47"/>
      <c r="N14" s="48"/>
      <c r="O14" s="49"/>
      <c r="P14" s="50"/>
      <c r="Q14" s="51"/>
      <c r="R14" s="52"/>
      <c r="S14" s="47"/>
      <c r="T14" s="53"/>
    </row>
    <row r="15" spans="1:20" s="12" customFormat="1" ht="39" customHeight="1" x14ac:dyDescent="0.25">
      <c r="A15" s="54">
        <v>2</v>
      </c>
      <c r="B15" s="55" t="s">
        <v>32</v>
      </c>
      <c r="C15" s="56" t="s">
        <v>29</v>
      </c>
      <c r="D15" s="57">
        <v>2462900</v>
      </c>
      <c r="E15" s="58" t="s">
        <v>30</v>
      </c>
      <c r="F15" s="59">
        <f t="shared" ref="F15:F21" si="1">O15</f>
        <v>2462900</v>
      </c>
      <c r="G15" s="60">
        <v>46259</v>
      </c>
      <c r="H15" s="61" t="s">
        <v>31</v>
      </c>
      <c r="I15" s="62">
        <v>0.1</v>
      </c>
      <c r="J15" s="63">
        <v>2462900</v>
      </c>
      <c r="K15" s="64">
        <v>44456</v>
      </c>
      <c r="L15" s="65">
        <v>0</v>
      </c>
      <c r="M15" s="64"/>
      <c r="N15" s="66">
        <v>0</v>
      </c>
      <c r="O15" s="67">
        <f t="shared" ref="O15:O22" si="2">J15+L15-N15</f>
        <v>2462900</v>
      </c>
      <c r="P15" s="68">
        <v>0</v>
      </c>
      <c r="Q15" s="59">
        <v>0</v>
      </c>
      <c r="R15" s="63"/>
      <c r="S15" s="63"/>
      <c r="T15" s="69">
        <f t="shared" ref="T15:T22" si="3">Q15+R15-S15</f>
        <v>0</v>
      </c>
    </row>
    <row r="16" spans="1:20" s="12" customFormat="1" ht="39" customHeight="1" x14ac:dyDescent="0.25">
      <c r="A16" s="70">
        <v>3</v>
      </c>
      <c r="B16" s="55" t="s">
        <v>33</v>
      </c>
      <c r="C16" s="56" t="s">
        <v>29</v>
      </c>
      <c r="D16" s="57">
        <v>35000000</v>
      </c>
      <c r="E16" s="58" t="s">
        <v>30</v>
      </c>
      <c r="F16" s="59">
        <f t="shared" si="1"/>
        <v>14000000</v>
      </c>
      <c r="G16" s="60">
        <v>45224</v>
      </c>
      <c r="H16" s="61" t="s">
        <v>31</v>
      </c>
      <c r="I16" s="62">
        <v>0.1</v>
      </c>
      <c r="J16" s="63">
        <v>28000000</v>
      </c>
      <c r="K16" s="64">
        <v>44490</v>
      </c>
      <c r="L16" s="65">
        <v>0</v>
      </c>
      <c r="M16" s="64">
        <v>45069</v>
      </c>
      <c r="N16" s="66">
        <f>2800000+2800000+2800000+2800000+2800000</f>
        <v>14000000</v>
      </c>
      <c r="O16" s="67">
        <f t="shared" si="2"/>
        <v>14000000</v>
      </c>
      <c r="P16" s="68">
        <v>0</v>
      </c>
      <c r="Q16" s="59">
        <v>0</v>
      </c>
      <c r="R16" s="63"/>
      <c r="S16" s="63"/>
      <c r="T16" s="69">
        <f t="shared" si="3"/>
        <v>0</v>
      </c>
    </row>
    <row r="17" spans="1:20" s="12" customFormat="1" ht="39" customHeight="1" x14ac:dyDescent="0.25">
      <c r="A17" s="70">
        <v>4</v>
      </c>
      <c r="B17" s="55" t="s">
        <v>34</v>
      </c>
      <c r="C17" s="56" t="s">
        <v>29</v>
      </c>
      <c r="D17" s="57">
        <v>121364100</v>
      </c>
      <c r="E17" s="58" t="s">
        <v>30</v>
      </c>
      <c r="F17" s="59">
        <f t="shared" si="1"/>
        <v>121364100</v>
      </c>
      <c r="G17" s="60">
        <v>46563</v>
      </c>
      <c r="H17" s="61" t="s">
        <v>31</v>
      </c>
      <c r="I17" s="62">
        <v>0.1</v>
      </c>
      <c r="J17" s="63">
        <v>121364100</v>
      </c>
      <c r="K17" s="64">
        <v>44749</v>
      </c>
      <c r="L17" s="65">
        <v>0</v>
      </c>
      <c r="M17" s="64"/>
      <c r="N17" s="66">
        <v>0</v>
      </c>
      <c r="O17" s="67">
        <f t="shared" si="2"/>
        <v>121364100</v>
      </c>
      <c r="P17" s="68">
        <v>0</v>
      </c>
      <c r="Q17" s="59">
        <v>0</v>
      </c>
      <c r="R17" s="63"/>
      <c r="S17" s="63"/>
      <c r="T17" s="69">
        <f t="shared" si="3"/>
        <v>0</v>
      </c>
    </row>
    <row r="18" spans="1:20" s="12" customFormat="1" ht="39" customHeight="1" x14ac:dyDescent="0.25">
      <c r="A18" s="54">
        <v>5</v>
      </c>
      <c r="B18" s="55" t="s">
        <v>35</v>
      </c>
      <c r="C18" s="56" t="s">
        <v>29</v>
      </c>
      <c r="D18" s="57">
        <v>2320000</v>
      </c>
      <c r="E18" s="58" t="s">
        <v>30</v>
      </c>
      <c r="F18" s="59">
        <f t="shared" si="1"/>
        <v>0</v>
      </c>
      <c r="G18" s="60">
        <v>45833</v>
      </c>
      <c r="H18" s="61" t="s">
        <v>31</v>
      </c>
      <c r="I18" s="62">
        <v>0.1</v>
      </c>
      <c r="J18" s="63">
        <v>2320000</v>
      </c>
      <c r="K18" s="64">
        <v>44805</v>
      </c>
      <c r="L18" s="65">
        <v>0</v>
      </c>
      <c r="M18" s="64">
        <v>45015</v>
      </c>
      <c r="N18" s="66">
        <v>2320000</v>
      </c>
      <c r="O18" s="67">
        <f t="shared" si="2"/>
        <v>0</v>
      </c>
      <c r="P18" s="68">
        <v>0</v>
      </c>
      <c r="Q18" s="59">
        <v>0</v>
      </c>
      <c r="R18" s="63">
        <v>565.70000000000005</v>
      </c>
      <c r="S18" s="63">
        <v>565.70000000000005</v>
      </c>
      <c r="T18" s="71">
        <f t="shared" si="3"/>
        <v>0</v>
      </c>
    </row>
    <row r="19" spans="1:20" s="12" customFormat="1" ht="39" customHeight="1" x14ac:dyDescent="0.25">
      <c r="A19" s="54">
        <v>6</v>
      </c>
      <c r="B19" s="72" t="s">
        <v>36</v>
      </c>
      <c r="C19" s="56" t="s">
        <v>29</v>
      </c>
      <c r="D19" s="57">
        <v>14000000</v>
      </c>
      <c r="E19" s="58" t="s">
        <v>30</v>
      </c>
      <c r="F19" s="59">
        <f t="shared" si="1"/>
        <v>14000000</v>
      </c>
      <c r="G19" s="60">
        <v>45641</v>
      </c>
      <c r="H19" s="61" t="s">
        <v>31</v>
      </c>
      <c r="I19" s="62">
        <v>2.5</v>
      </c>
      <c r="J19" s="63">
        <v>14000000</v>
      </c>
      <c r="K19" s="64">
        <v>44922</v>
      </c>
      <c r="L19" s="65">
        <v>0</v>
      </c>
      <c r="M19" s="64"/>
      <c r="N19" s="66">
        <v>0</v>
      </c>
      <c r="O19" s="67">
        <f t="shared" si="2"/>
        <v>14000000</v>
      </c>
      <c r="P19" s="68">
        <v>0</v>
      </c>
      <c r="Q19" s="59">
        <v>0</v>
      </c>
      <c r="R19" s="63"/>
      <c r="S19" s="63"/>
      <c r="T19" s="71">
        <f t="shared" si="3"/>
        <v>0</v>
      </c>
    </row>
    <row r="20" spans="1:20" s="12" customFormat="1" ht="39" customHeight="1" x14ac:dyDescent="0.25">
      <c r="A20" s="54">
        <v>7</v>
      </c>
      <c r="B20" s="72" t="s">
        <v>37</v>
      </c>
      <c r="C20" s="56" t="s">
        <v>29</v>
      </c>
      <c r="D20" s="57">
        <v>21000000</v>
      </c>
      <c r="E20" s="58" t="s">
        <v>30</v>
      </c>
      <c r="F20" s="59">
        <f t="shared" si="1"/>
        <v>18400000</v>
      </c>
      <c r="G20" s="60">
        <v>45275</v>
      </c>
      <c r="H20" s="61" t="s">
        <v>31</v>
      </c>
      <c r="I20" s="62">
        <v>2.5</v>
      </c>
      <c r="J20" s="63">
        <v>0</v>
      </c>
      <c r="K20" s="64">
        <v>44974</v>
      </c>
      <c r="L20" s="63">
        <v>21000000</v>
      </c>
      <c r="M20" s="73">
        <v>45069</v>
      </c>
      <c r="N20" s="66">
        <f>1300000+1300000</f>
        <v>2600000</v>
      </c>
      <c r="O20" s="67">
        <f t="shared" si="2"/>
        <v>18400000</v>
      </c>
      <c r="P20" s="68">
        <v>0</v>
      </c>
      <c r="Q20" s="59">
        <v>0</v>
      </c>
      <c r="R20" s="63"/>
      <c r="S20" s="63"/>
      <c r="T20" s="71">
        <f t="shared" si="3"/>
        <v>0</v>
      </c>
    </row>
    <row r="21" spans="1:20" s="12" customFormat="1" ht="39" customHeight="1" x14ac:dyDescent="0.25">
      <c r="A21" s="54">
        <v>8</v>
      </c>
      <c r="B21" s="72" t="s">
        <v>38</v>
      </c>
      <c r="C21" s="56" t="s">
        <v>29</v>
      </c>
      <c r="D21" s="57">
        <v>12270340.68</v>
      </c>
      <c r="E21" s="58" t="s">
        <v>30</v>
      </c>
      <c r="F21" s="59">
        <f t="shared" si="1"/>
        <v>12270340.68</v>
      </c>
      <c r="G21" s="60">
        <v>45641</v>
      </c>
      <c r="H21" s="61" t="s">
        <v>31</v>
      </c>
      <c r="I21" s="62">
        <v>0.1</v>
      </c>
      <c r="J21" s="63">
        <v>0</v>
      </c>
      <c r="K21" s="64">
        <v>44977</v>
      </c>
      <c r="L21" s="63">
        <v>12270340.68</v>
      </c>
      <c r="M21" s="64"/>
      <c r="N21" s="66">
        <v>0</v>
      </c>
      <c r="O21" s="67">
        <f t="shared" si="2"/>
        <v>12270340.68</v>
      </c>
      <c r="P21" s="68">
        <v>0</v>
      </c>
      <c r="Q21" s="59">
        <v>0</v>
      </c>
      <c r="R21" s="63"/>
      <c r="S21" s="63"/>
      <c r="T21" s="71">
        <f t="shared" si="3"/>
        <v>0</v>
      </c>
    </row>
    <row r="22" spans="1:20" s="12" customFormat="1" ht="39" customHeight="1" x14ac:dyDescent="0.25">
      <c r="A22" s="70">
        <v>9</v>
      </c>
      <c r="B22" s="55" t="s">
        <v>39</v>
      </c>
      <c r="C22" s="56" t="s">
        <v>29</v>
      </c>
      <c r="D22" s="57">
        <v>19500000</v>
      </c>
      <c r="E22" s="58" t="s">
        <v>30</v>
      </c>
      <c r="F22" s="59">
        <v>19500000</v>
      </c>
      <c r="G22" s="60">
        <v>45285</v>
      </c>
      <c r="H22" s="61" t="s">
        <v>31</v>
      </c>
      <c r="I22" s="62">
        <v>2.5</v>
      </c>
      <c r="J22" s="63">
        <v>0</v>
      </c>
      <c r="K22" s="64">
        <v>45043</v>
      </c>
      <c r="L22" s="63">
        <v>19500000</v>
      </c>
      <c r="M22" s="64">
        <v>45069</v>
      </c>
      <c r="N22" s="66">
        <v>2437500</v>
      </c>
      <c r="O22" s="67">
        <f t="shared" si="2"/>
        <v>17062500</v>
      </c>
      <c r="P22" s="68">
        <v>0</v>
      </c>
      <c r="Q22" s="59">
        <v>0</v>
      </c>
      <c r="R22" s="63"/>
      <c r="S22" s="63"/>
      <c r="T22" s="71">
        <f t="shared" si="3"/>
        <v>0</v>
      </c>
    </row>
    <row r="23" spans="1:20" s="15" customFormat="1" ht="24.95" customHeight="1" x14ac:dyDescent="0.25">
      <c r="A23" s="9" t="s">
        <v>25</v>
      </c>
      <c r="B23" s="11"/>
      <c r="C23" s="13" t="s">
        <v>26</v>
      </c>
      <c r="D23" s="13" t="s">
        <v>26</v>
      </c>
      <c r="E23" s="13" t="s">
        <v>26</v>
      </c>
      <c r="F23" s="74">
        <f>SUM(F13:F22)</f>
        <v>201997340.68000001</v>
      </c>
      <c r="G23" s="13" t="s">
        <v>26</v>
      </c>
      <c r="H23" s="13" t="s">
        <v>26</v>
      </c>
      <c r="I23" s="13" t="s">
        <v>26</v>
      </c>
      <c r="J23" s="75">
        <f>SUM(J13:J22)</f>
        <v>180417340.68000001</v>
      </c>
      <c r="K23" s="13" t="s">
        <v>26</v>
      </c>
      <c r="L23" s="75">
        <f>SUM(L13:L22)</f>
        <v>40500000</v>
      </c>
      <c r="M23" s="13" t="s">
        <v>26</v>
      </c>
      <c r="N23" s="76">
        <f>SUM(N13:N22)</f>
        <v>21357500</v>
      </c>
      <c r="O23" s="76">
        <f>SUM(O13:O22)</f>
        <v>199559840.68000001</v>
      </c>
      <c r="P23" s="76">
        <f t="shared" ref="P23:U23" si="4">SUM(P13:P22)</f>
        <v>0</v>
      </c>
      <c r="Q23" s="76">
        <f t="shared" si="4"/>
        <v>0</v>
      </c>
      <c r="R23" s="76">
        <f t="shared" si="4"/>
        <v>565.70000000000005</v>
      </c>
      <c r="S23" s="76">
        <f t="shared" si="4"/>
        <v>565.70000000000005</v>
      </c>
      <c r="T23" s="76">
        <f t="shared" si="4"/>
        <v>0</v>
      </c>
    </row>
    <row r="24" spans="1:20" s="12" customFormat="1" ht="24.95" customHeight="1" x14ac:dyDescent="0.25">
      <c r="A24" s="9" t="s">
        <v>40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12" customFormat="1" ht="34.5" customHeight="1" x14ac:dyDescent="0.25">
      <c r="A25" s="77"/>
      <c r="B25" s="78"/>
      <c r="C25" s="55"/>
      <c r="D25" s="79"/>
      <c r="E25" s="58"/>
      <c r="F25" s="65"/>
      <c r="G25" s="60"/>
      <c r="H25" s="61"/>
      <c r="I25" s="62"/>
      <c r="J25" s="65"/>
      <c r="K25" s="64"/>
      <c r="L25" s="80"/>
      <c r="M25" s="73"/>
      <c r="N25" s="81"/>
      <c r="O25" s="82"/>
      <c r="P25" s="68"/>
      <c r="Q25" s="59"/>
      <c r="R25" s="63"/>
      <c r="S25" s="63"/>
      <c r="T25" s="83"/>
    </row>
    <row r="26" spans="1:20" s="15" customFormat="1" ht="24.95" customHeight="1" x14ac:dyDescent="0.25">
      <c r="A26" s="9"/>
      <c r="B26" s="11"/>
      <c r="C26" s="13"/>
      <c r="D26" s="13"/>
      <c r="E26" s="13"/>
      <c r="F26" s="84"/>
      <c r="G26" s="13"/>
      <c r="H26" s="13"/>
      <c r="I26" s="13"/>
      <c r="J26" s="84"/>
      <c r="K26" s="13"/>
      <c r="L26" s="84"/>
      <c r="M26" s="13"/>
      <c r="N26" s="75"/>
      <c r="O26" s="75"/>
      <c r="P26" s="75"/>
      <c r="Q26" s="75"/>
      <c r="R26" s="75"/>
      <c r="S26" s="75"/>
      <c r="T26" s="83"/>
    </row>
    <row r="27" spans="1:20" s="12" customFormat="1" ht="16.5" customHeight="1" x14ac:dyDescent="0.25">
      <c r="A27" s="9" t="s">
        <v>41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</row>
    <row r="28" spans="1:20" s="12" customFormat="1" ht="16.5" customHeight="1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</row>
    <row r="29" spans="1:20" s="15" customFormat="1" ht="16.5" customHeight="1" x14ac:dyDescent="0.25">
      <c r="A29" s="9" t="s">
        <v>25</v>
      </c>
      <c r="B29" s="11"/>
      <c r="C29" s="13" t="s">
        <v>26</v>
      </c>
      <c r="D29" s="13" t="s">
        <v>26</v>
      </c>
      <c r="E29" s="13" t="s">
        <v>26</v>
      </c>
      <c r="F29" s="86"/>
      <c r="G29" s="13" t="s">
        <v>26</v>
      </c>
      <c r="H29" s="13" t="s">
        <v>26</v>
      </c>
      <c r="I29" s="13" t="s">
        <v>26</v>
      </c>
      <c r="J29" s="86"/>
      <c r="K29" s="13" t="s">
        <v>26</v>
      </c>
      <c r="L29" s="86"/>
      <c r="M29" s="13" t="s">
        <v>26</v>
      </c>
      <c r="N29" s="86"/>
      <c r="O29" s="86"/>
      <c r="P29" s="86"/>
      <c r="Q29" s="86"/>
      <c r="R29" s="86"/>
      <c r="S29" s="86"/>
      <c r="T29" s="86"/>
    </row>
    <row r="30" spans="1:20" s="12" customFormat="1" ht="16.5" customHeight="1" x14ac:dyDescent="0.25">
      <c r="A30" s="9" t="s">
        <v>42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 ht="16.5" customHeigh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s="15" customFormat="1" ht="16.5" customHeight="1" x14ac:dyDescent="0.25">
      <c r="A32" s="9" t="s">
        <v>25</v>
      </c>
      <c r="B32" s="11"/>
      <c r="C32" s="13" t="s">
        <v>26</v>
      </c>
      <c r="D32" s="13" t="s">
        <v>26</v>
      </c>
      <c r="E32" s="13" t="s">
        <v>26</v>
      </c>
      <c r="F32" s="86"/>
      <c r="G32" s="13" t="s">
        <v>26</v>
      </c>
      <c r="H32" s="13" t="s">
        <v>26</v>
      </c>
      <c r="I32" s="13" t="s">
        <v>26</v>
      </c>
      <c r="J32" s="86"/>
      <c r="K32" s="13" t="s">
        <v>26</v>
      </c>
      <c r="L32" s="86"/>
      <c r="M32" s="13" t="s">
        <v>26</v>
      </c>
      <c r="N32" s="86"/>
      <c r="O32" s="86"/>
      <c r="P32" s="86"/>
      <c r="Q32" s="86"/>
      <c r="R32" s="86"/>
      <c r="S32" s="86"/>
      <c r="T32" s="86"/>
    </row>
    <row r="33" spans="1:20" s="12" customFormat="1" ht="19.5" customHeight="1" x14ac:dyDescent="0.25">
      <c r="A33" s="9" t="s">
        <v>43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s="91" customFormat="1" ht="24.95" customHeight="1" x14ac:dyDescent="0.2">
      <c r="A34" s="88"/>
      <c r="B34" s="88"/>
      <c r="C34" s="89" t="s">
        <v>26</v>
      </c>
      <c r="D34" s="89" t="s">
        <v>26</v>
      </c>
      <c r="E34" s="89" t="s">
        <v>26</v>
      </c>
      <c r="F34" s="90">
        <f>F23+F26</f>
        <v>201997340.68000001</v>
      </c>
      <c r="G34" s="89" t="s">
        <v>26</v>
      </c>
      <c r="H34" s="89" t="s">
        <v>26</v>
      </c>
      <c r="I34" s="89" t="s">
        <v>26</v>
      </c>
      <c r="J34" s="90">
        <f>J23+J26</f>
        <v>180417340.68000001</v>
      </c>
      <c r="K34" s="89" t="s">
        <v>26</v>
      </c>
      <c r="L34" s="90">
        <f>L23+L26</f>
        <v>40500000</v>
      </c>
      <c r="M34" s="89" t="s">
        <v>26</v>
      </c>
      <c r="N34" s="90">
        <f t="shared" ref="N34:T34" si="5">N23+N26</f>
        <v>21357500</v>
      </c>
      <c r="O34" s="90">
        <f t="shared" si="5"/>
        <v>199559840.68000001</v>
      </c>
      <c r="P34" s="90">
        <f t="shared" si="5"/>
        <v>0</v>
      </c>
      <c r="Q34" s="90">
        <f t="shared" si="5"/>
        <v>0</v>
      </c>
      <c r="R34" s="90">
        <f t="shared" si="5"/>
        <v>565.70000000000005</v>
      </c>
      <c r="S34" s="90">
        <f t="shared" si="5"/>
        <v>565.70000000000005</v>
      </c>
      <c r="T34" s="90">
        <f t="shared" si="5"/>
        <v>0</v>
      </c>
    </row>
    <row r="36" spans="1:20" s="12" customFormat="1" ht="45" customHeight="1" x14ac:dyDescent="0.3">
      <c r="A36" s="92" t="s">
        <v>44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</row>
    <row r="37" spans="1:20" s="12" customFormat="1" ht="9" customHeigh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1:20" s="12" customFormat="1" ht="32.25" customHeight="1" x14ac:dyDescent="0.3">
      <c r="A38" s="94" t="s">
        <v>45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</row>
    <row r="39" spans="1:20" s="12" customFormat="1" ht="16.5" customHeigh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1:20" s="12" customFormat="1" ht="38.25" customHeight="1" x14ac:dyDescent="0.25">
      <c r="A40" s="95" t="s">
        <v>46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96"/>
      <c r="N40" s="96"/>
      <c r="O40" s="96"/>
      <c r="P40" s="96"/>
      <c r="Q40" s="96"/>
      <c r="R40" s="96"/>
      <c r="S40" s="96"/>
      <c r="T40" s="96"/>
    </row>
    <row r="42" spans="1:20" x14ac:dyDescent="0.25">
      <c r="A42" s="97" t="s">
        <v>47</v>
      </c>
      <c r="B42" s="97"/>
      <c r="C42" s="97"/>
    </row>
  </sheetData>
  <mergeCells count="56">
    <mergeCell ref="A32:B32"/>
    <mergeCell ref="A33:T33"/>
    <mergeCell ref="A36:T36"/>
    <mergeCell ref="A38:T38"/>
    <mergeCell ref="A40:K40"/>
    <mergeCell ref="A42:C42"/>
    <mergeCell ref="A23:B23"/>
    <mergeCell ref="A24:T24"/>
    <mergeCell ref="A26:B26"/>
    <mergeCell ref="A27:T27"/>
    <mergeCell ref="A29:B29"/>
    <mergeCell ref="A30:T30"/>
    <mergeCell ref="O13:O14"/>
    <mergeCell ref="P13:P14"/>
    <mergeCell ref="Q13:Q14"/>
    <mergeCell ref="R13:R14"/>
    <mergeCell ref="S13:S14"/>
    <mergeCell ref="T13:T14"/>
    <mergeCell ref="I13:I14"/>
    <mergeCell ref="J13:J14"/>
    <mergeCell ref="K13:K14"/>
    <mergeCell ref="L13:L14"/>
    <mergeCell ref="M13:M14"/>
    <mergeCell ref="N13:N14"/>
    <mergeCell ref="A11:B11"/>
    <mergeCell ref="A12:T12"/>
    <mergeCell ref="A13:A14"/>
    <mergeCell ref="B13:B14"/>
    <mergeCell ref="C13:C14"/>
    <mergeCell ref="D13:D14"/>
    <mergeCell ref="E13:E14"/>
    <mergeCell ref="F13:F14"/>
    <mergeCell ref="G13:G14"/>
    <mergeCell ref="H13:H14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01.06.2023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2023-05-24T09:52:37Z</dcterms:created>
  <dcterms:modified xsi:type="dcterms:W3CDTF">2023-05-24T09:53:19Z</dcterms:modified>
</cp:coreProperties>
</file>