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>
    <definedName name="_xlnm.Print_Titles" localSheetId="0">'TDSheet'!$6:$8</definedName>
  </definedNames>
  <calcPr fullCalcOnLoad="1"/>
</workbook>
</file>

<file path=xl/sharedStrings.xml><?xml version="1.0" encoding="utf-8"?>
<sst xmlns="http://schemas.openxmlformats.org/spreadsheetml/2006/main" count="148" uniqueCount="63">
  <si>
    <t>Приложение №3</t>
  </si>
  <si>
    <t>ПРИЛОЖЕНИЕ № 3</t>
  </si>
  <si>
    <t>Приложение №5</t>
  </si>
  <si>
    <t xml:space="preserve">Финансовое обеспечение реализации муниципальной программы  "Комплексное развитие коммунальной инфраструктуры Кондопожского муниципального района за счет средств бюджета Кондопожского муниципального района (тыс. руб.)  
</t>
  </si>
  <si>
    <t>Наименование муниципальной программы</t>
  </si>
  <si>
    <t>Наименование основных мероприятий и мероприятий</t>
  </si>
  <si>
    <t xml:space="preserve">Код бюджетной классификации </t>
  </si>
  <si>
    <t>Финансовое обеспечение реализации муниципальной программы по годам (тыс.руб.) годы</t>
  </si>
  <si>
    <t>ГРБС</t>
  </si>
  <si>
    <t>Раздел, подраз-
дел</t>
  </si>
  <si>
    <t>Целевая статья</t>
  </si>
  <si>
    <t>Вид
расхода</t>
  </si>
  <si>
    <t>1 год реализиции программы      (2022г)</t>
  </si>
  <si>
    <t>2 год реализиции программы      (2023г)</t>
  </si>
  <si>
    <t>3 год реализиции программы      (2024г)</t>
  </si>
  <si>
    <t>4 год реализиции программы      (2025г)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</si>
  <si>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</si>
  <si>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</si>
  <si>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</si>
  <si>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</si>
  <si>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</si>
  <si>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</si>
  <si>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</si>
  <si>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</si>
  <si>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</si>
  <si>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Муниципальная программа «Комплексное развитие коммунальной инфраструктуры Кондопожского муниципального района»</t>
  </si>
  <si>
    <t>ВСЕГО</t>
  </si>
  <si>
    <t>006</t>
  </si>
  <si>
    <t>05 00</t>
  </si>
  <si>
    <t>06 0 00
00000</t>
  </si>
  <si>
    <t>000</t>
  </si>
  <si>
    <t>Основное мероприятие «Содержание муниципального жилищного фонда»</t>
  </si>
  <si>
    <t>Всего</t>
  </si>
  <si>
    <t>06 0 01
00000</t>
  </si>
  <si>
    <t>Мероприятия, направленные на уплату взносов на капитальный ремонт общего имущества в многоквартирных домах</t>
  </si>
  <si>
    <t>06 0 01
70110</t>
  </si>
  <si>
    <t>05 01</t>
  </si>
  <si>
    <t>240</t>
  </si>
  <si>
    <t>Мероприятия, направленные на техническое обследование многоквартирных домов в сельских поселениях Кондопожского муниципального района</t>
  </si>
  <si>
    <t>06 0 01
70120</t>
  </si>
  <si>
    <t>Мероприятия, направленные на ремонт и содержание муниципального жилищного фонда Кондопожского муниципального района</t>
  </si>
  <si>
    <t>06 0 01
70130</t>
  </si>
  <si>
    <t xml:space="preserve">Мероприятия в области жилищного хозяйства </t>
  </si>
  <si>
    <t>06 0 01
70140</t>
  </si>
  <si>
    <t>Основное мероприятие «Реализация мероприятий в области коммунального хозяйства»</t>
  </si>
  <si>
    <t>06 0 02
00000</t>
  </si>
  <si>
    <t>Мероприятия, направленные на организацию нецентрализованного холодного водоснабжения с использованием подземных источников водоснабжения</t>
  </si>
  <si>
    <t>06 0 02
70110</t>
  </si>
  <si>
    <t>05 02</t>
  </si>
  <si>
    <t>Осуществление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 на территории Кондопожского муниципального района</t>
  </si>
  <si>
    <t>06 0 02
64040</t>
  </si>
  <si>
    <t>Мероприятия в области коммунального хозяйства</t>
  </si>
  <si>
    <t>06 0 02
70130</t>
  </si>
  <si>
    <t>06 0 03
00000</t>
  </si>
  <si>
    <t>Мероприятия, направленные на содержание мест захоронения</t>
  </si>
  <si>
    <t>06 0 03
70110</t>
  </si>
  <si>
    <t>05 03</t>
  </si>
  <si>
    <t>Мероприятия, направленные на участие в организации деятельности по сбору (в том числе раздельному сбору) и транспортированию твердых коммунальных отходов</t>
  </si>
  <si>
    <t>Основное мероприятие «Благоустройство»</t>
  </si>
  <si>
    <t>008</t>
  </si>
  <si>
    <t>06 0 04
70120</t>
  </si>
  <si>
    <t>Основное мероприятие «Участие в организации деятельности по сбору( в том числе раздельному сбору) и транспортированию твердых коммунальных отходов»</t>
  </si>
  <si>
    <t>5 год реализиции программы      (2026г)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</si>
</sst>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0[$р.-419]_-;\-* #,##0.00[$р.-419]_-;_-* &quot;-&quot;??[$р.-419]_-;_-@_-"/>
  </numFmts>
  <fonts count="43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2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7" fillId="34" borderId="1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27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horizontal="center" wrapText="1"/>
    </xf>
    <xf numFmtId="0" fontId="5" fillId="0" borderId="29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8"/>
  <sheetViews>
    <sheetView tabSelected="1" zoomScale="90" zoomScaleNormal="90" zoomScalePageLayoutView="0" workbookViewId="0" topLeftCell="A1">
      <selection activeCell="R9" sqref="R9:S10"/>
    </sheetView>
  </sheetViews>
  <sheetFormatPr defaultColWidth="10" defaultRowHeight="11.25"/>
  <cols>
    <col min="1" max="1" width="0.82421875" style="1" customWidth="1"/>
    <col min="2" max="2" width="1.171875" style="1" customWidth="1"/>
    <col min="3" max="3" width="20.83203125" style="1" customWidth="1"/>
    <col min="4" max="4" width="21.5" style="1" customWidth="1"/>
    <col min="5" max="5" width="7.16015625" style="1" customWidth="1"/>
    <col min="6" max="6" width="0.4921875" style="1" customWidth="1"/>
    <col min="7" max="7" width="4.16015625" style="1" customWidth="1"/>
    <col min="8" max="8" width="1.5" style="1" customWidth="1"/>
    <col min="9" max="9" width="4" style="1" customWidth="1"/>
    <col min="10" max="10" width="9.16015625" style="1" hidden="1" customWidth="1"/>
    <col min="11" max="11" width="3" style="1" customWidth="1"/>
    <col min="12" max="12" width="0.4921875" style="1" customWidth="1"/>
    <col min="13" max="13" width="13.33203125" style="1" customWidth="1"/>
    <col min="14" max="14" width="14.16015625" style="1" customWidth="1"/>
    <col min="15" max="15" width="0.65625" style="1" customWidth="1"/>
    <col min="16" max="16" width="7.5" style="1" customWidth="1"/>
    <col min="17" max="17" width="6.16015625" style="1" customWidth="1"/>
    <col min="18" max="18" width="4" style="1" customWidth="1"/>
    <col min="19" max="19" width="9.66015625" style="1" customWidth="1"/>
    <col min="20" max="20" width="9.5" style="1" customWidth="1"/>
    <col min="21" max="21" width="1.83203125" style="1" hidden="1" customWidth="1"/>
    <col min="22" max="22" width="1.83203125" style="1" customWidth="1"/>
    <col min="23" max="23" width="2" style="1" customWidth="1"/>
    <col min="24" max="24" width="10" style="0" customWidth="1"/>
    <col min="25" max="25" width="10" style="0" hidden="1" customWidth="1"/>
    <col min="26" max="26" width="3.16015625" style="0" customWidth="1"/>
    <col min="27" max="27" width="13" style="0" customWidth="1"/>
  </cols>
  <sheetData>
    <row r="1" spans="17:22" ht="12.75" customHeight="1">
      <c r="Q1" s="66" t="s">
        <v>0</v>
      </c>
      <c r="R1" s="66"/>
      <c r="S1" s="66" t="s">
        <v>1</v>
      </c>
      <c r="T1" s="66"/>
      <c r="U1" s="66"/>
      <c r="V1" s="66" t="s">
        <v>2</v>
      </c>
    </row>
    <row r="2" ht="12.75" customHeight="1"/>
    <row r="3" spans="3:22" s="1" customFormat="1" ht="18" customHeight="1"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3:22" s="1" customFormat="1" ht="30.75" customHeight="1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ht="12.75" customHeight="1"/>
    <row r="6" spans="2:27" s="1" customFormat="1" ht="33.75" customHeight="1">
      <c r="B6" s="52" t="s">
        <v>4</v>
      </c>
      <c r="C6" s="52"/>
      <c r="D6" s="52" t="s">
        <v>5</v>
      </c>
      <c r="E6" s="52"/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68" t="s">
        <v>7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2:27" s="1" customFormat="1" ht="78.75" customHeight="1">
      <c r="B7" s="52"/>
      <c r="C7" s="52"/>
      <c r="D7" s="52"/>
      <c r="E7" s="52"/>
      <c r="F7" s="52" t="s">
        <v>8</v>
      </c>
      <c r="G7" s="52"/>
      <c r="H7" s="52"/>
      <c r="I7" s="52" t="s">
        <v>9</v>
      </c>
      <c r="J7" s="52"/>
      <c r="K7" s="52"/>
      <c r="L7" s="52"/>
      <c r="M7" s="2" t="s">
        <v>10</v>
      </c>
      <c r="N7" s="52" t="s">
        <v>11</v>
      </c>
      <c r="O7" s="52"/>
      <c r="P7" s="65" t="s">
        <v>12</v>
      </c>
      <c r="Q7" s="65"/>
      <c r="R7" s="65" t="s">
        <v>13</v>
      </c>
      <c r="S7" s="65"/>
      <c r="T7" s="65" t="s">
        <v>14</v>
      </c>
      <c r="U7" s="65"/>
      <c r="V7" s="65"/>
      <c r="W7" s="65"/>
      <c r="X7" s="65" t="s">
        <v>15</v>
      </c>
      <c r="Y7" s="65"/>
      <c r="Z7" s="65"/>
      <c r="AA7" s="20" t="s">
        <v>62</v>
      </c>
    </row>
    <row r="8" spans="2:27" s="1" customFormat="1" ht="12.75" customHeight="1">
      <c r="B8" s="45" t="s">
        <v>16</v>
      </c>
      <c r="C8" s="45"/>
      <c r="D8" s="44" t="s">
        <v>17</v>
      </c>
      <c r="E8" s="44"/>
      <c r="F8" s="44" t="s">
        <v>18</v>
      </c>
      <c r="G8" s="44"/>
      <c r="H8" s="44"/>
      <c r="I8" s="44" t="s">
        <v>19</v>
      </c>
      <c r="J8" s="44"/>
      <c r="K8" s="44"/>
      <c r="L8" s="44"/>
      <c r="M8" s="4" t="s">
        <v>20</v>
      </c>
      <c r="N8" s="44" t="s">
        <v>21</v>
      </c>
      <c r="O8" s="44"/>
      <c r="P8" s="44" t="s">
        <v>22</v>
      </c>
      <c r="Q8" s="44"/>
      <c r="R8" s="44" t="s">
        <v>23</v>
      </c>
      <c r="S8" s="44"/>
      <c r="T8" s="44" t="s">
        <v>24</v>
      </c>
      <c r="U8" s="44"/>
      <c r="V8" s="44"/>
      <c r="W8" s="44"/>
      <c r="X8" s="61"/>
      <c r="Y8" s="61"/>
      <c r="Z8" s="61"/>
      <c r="AA8" s="5"/>
    </row>
    <row r="9" spans="2:27" s="1" customFormat="1" ht="54" customHeight="1">
      <c r="B9" s="62" t="s">
        <v>25</v>
      </c>
      <c r="C9" s="62"/>
      <c r="D9" s="63" t="s">
        <v>26</v>
      </c>
      <c r="E9" s="63"/>
      <c r="F9" s="64" t="s">
        <v>27</v>
      </c>
      <c r="G9" s="64"/>
      <c r="H9" s="64"/>
      <c r="I9" s="63" t="s">
        <v>28</v>
      </c>
      <c r="J9" s="63"/>
      <c r="K9" s="63"/>
      <c r="L9" s="63"/>
      <c r="M9" s="63" t="s">
        <v>29</v>
      </c>
      <c r="N9" s="64" t="s">
        <v>30</v>
      </c>
      <c r="O9" s="64"/>
      <c r="P9" s="59">
        <f>P11+P24+P30</f>
        <v>3069.60534</v>
      </c>
      <c r="Q9" s="59"/>
      <c r="R9" s="59">
        <f>R11+R24+R30</f>
        <v>4117.805899999999</v>
      </c>
      <c r="S9" s="59">
        <f>S11+S24+S30</f>
        <v>0</v>
      </c>
      <c r="T9" s="59">
        <f>T11+T24+T30+T33</f>
        <v>4162.586740000001</v>
      </c>
      <c r="U9" s="59"/>
      <c r="V9" s="59">
        <f>V11+V24+V30</f>
        <v>0</v>
      </c>
      <c r="W9" s="59"/>
      <c r="X9" s="59">
        <f>X11+X24+X30+0.01</f>
        <v>1063.42</v>
      </c>
      <c r="Y9" s="59"/>
      <c r="Z9" s="59" t="e">
        <f>Z11+Z24+Z30</f>
        <v>#REF!</v>
      </c>
      <c r="AA9" s="59">
        <f>AA11+AA24+AA30</f>
        <v>1018.1800000000001</v>
      </c>
    </row>
    <row r="10" spans="2:28" s="1" customFormat="1" ht="54" customHeight="1">
      <c r="B10" s="62"/>
      <c r="C10" s="62"/>
      <c r="D10" s="63"/>
      <c r="E10" s="63"/>
      <c r="F10" s="64" t="s">
        <v>27</v>
      </c>
      <c r="G10" s="64"/>
      <c r="H10" s="64"/>
      <c r="I10" s="63" t="s">
        <v>28</v>
      </c>
      <c r="J10" s="63"/>
      <c r="K10" s="63"/>
      <c r="L10" s="63"/>
      <c r="M10" s="63" t="s">
        <v>29</v>
      </c>
      <c r="N10" s="64" t="s">
        <v>30</v>
      </c>
      <c r="O10" s="64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19"/>
    </row>
    <row r="11" spans="2:27" s="1" customFormat="1" ht="24" customHeight="1">
      <c r="B11" s="35" t="s">
        <v>31</v>
      </c>
      <c r="C11" s="35"/>
      <c r="D11" s="60" t="s">
        <v>32</v>
      </c>
      <c r="E11" s="60"/>
      <c r="F11" s="38" t="s">
        <v>27</v>
      </c>
      <c r="G11" s="38"/>
      <c r="H11" s="38"/>
      <c r="I11" s="60" t="s">
        <v>28</v>
      </c>
      <c r="J11" s="60"/>
      <c r="K11" s="60"/>
      <c r="L11" s="60"/>
      <c r="M11" s="60" t="s">
        <v>33</v>
      </c>
      <c r="N11" s="38" t="s">
        <v>30</v>
      </c>
      <c r="O11" s="38"/>
      <c r="P11" s="57">
        <f>P13+P16+P19+P22</f>
        <v>1819.30762</v>
      </c>
      <c r="Q11" s="57">
        <f>Q13+Q16+Q19+Q22</f>
        <v>0</v>
      </c>
      <c r="R11" s="57">
        <f>R13+R16+R19+R22</f>
        <v>2141.78131</v>
      </c>
      <c r="S11" s="57"/>
      <c r="T11" s="57">
        <f>T13+T16+T19+T22</f>
        <v>3005.63674</v>
      </c>
      <c r="U11" s="57"/>
      <c r="V11" s="57"/>
      <c r="W11" s="57"/>
      <c r="X11" s="57">
        <f>X13+X16+X19+X22-0.01</f>
        <v>946.24</v>
      </c>
      <c r="Y11" s="57"/>
      <c r="Z11" s="57" t="e">
        <f>Z13+Z16+Z19+Z22</f>
        <v>#REF!</v>
      </c>
      <c r="AA11" s="57">
        <f>AA13+AA16+AA19+AA22</f>
        <v>896.32</v>
      </c>
    </row>
    <row r="12" spans="2:27" s="1" customFormat="1" ht="24" customHeight="1">
      <c r="B12" s="35"/>
      <c r="C12" s="35"/>
      <c r="D12" s="60"/>
      <c r="E12" s="60"/>
      <c r="F12" s="38" t="s">
        <v>27</v>
      </c>
      <c r="G12" s="38"/>
      <c r="H12" s="38"/>
      <c r="I12" s="60" t="s">
        <v>28</v>
      </c>
      <c r="J12" s="60"/>
      <c r="K12" s="60"/>
      <c r="L12" s="60"/>
      <c r="M12" s="60" t="s">
        <v>33</v>
      </c>
      <c r="N12" s="38" t="s">
        <v>30</v>
      </c>
      <c r="O12" s="38"/>
      <c r="P12" s="57">
        <v>3302.28</v>
      </c>
      <c r="Q12" s="57"/>
      <c r="R12" s="57">
        <v>2988.41</v>
      </c>
      <c r="S12" s="57"/>
      <c r="T12" s="57">
        <v>2510.56</v>
      </c>
      <c r="U12" s="57"/>
      <c r="V12" s="57"/>
      <c r="W12" s="57"/>
      <c r="X12" s="57"/>
      <c r="Y12" s="57"/>
      <c r="Z12" s="57"/>
      <c r="AA12" s="57"/>
    </row>
    <row r="13" spans="2:27" s="1" customFormat="1" ht="24" customHeight="1">
      <c r="B13" s="35"/>
      <c r="C13" s="35"/>
      <c r="D13" s="58" t="s">
        <v>34</v>
      </c>
      <c r="E13" s="58"/>
      <c r="F13" s="46" t="s">
        <v>27</v>
      </c>
      <c r="G13" s="46"/>
      <c r="H13" s="46"/>
      <c r="I13" s="52" t="s">
        <v>28</v>
      </c>
      <c r="J13" s="52"/>
      <c r="K13" s="52"/>
      <c r="L13" s="52"/>
      <c r="M13" s="52" t="s">
        <v>35</v>
      </c>
      <c r="N13" s="46" t="s">
        <v>30</v>
      </c>
      <c r="O13" s="46"/>
      <c r="P13" s="43">
        <f>P15</f>
        <v>933.20649</v>
      </c>
      <c r="Q13" s="43"/>
      <c r="R13" s="43">
        <f>R15</f>
        <v>870.61448</v>
      </c>
      <c r="S13" s="43"/>
      <c r="T13" s="43">
        <f>T15</f>
        <v>983.89</v>
      </c>
      <c r="U13" s="43"/>
      <c r="V13" s="43"/>
      <c r="W13" s="43"/>
      <c r="X13" s="43">
        <f>X15</f>
        <v>0</v>
      </c>
      <c r="Y13" s="43"/>
      <c r="Z13" s="43">
        <f>Z15</f>
        <v>0</v>
      </c>
      <c r="AA13" s="43">
        <f>AA15</f>
        <v>0</v>
      </c>
    </row>
    <row r="14" spans="2:27" s="1" customFormat="1" ht="24" customHeight="1">
      <c r="B14" s="35"/>
      <c r="C14" s="35"/>
      <c r="D14" s="58"/>
      <c r="E14" s="58"/>
      <c r="F14" s="46" t="s">
        <v>27</v>
      </c>
      <c r="G14" s="46"/>
      <c r="H14" s="46"/>
      <c r="I14" s="52" t="s">
        <v>36</v>
      </c>
      <c r="J14" s="52"/>
      <c r="K14" s="52"/>
      <c r="L14" s="52"/>
      <c r="M14" s="52" t="s">
        <v>35</v>
      </c>
      <c r="N14" s="46" t="s">
        <v>30</v>
      </c>
      <c r="O14" s="46"/>
      <c r="P14" s="43">
        <v>893.67</v>
      </c>
      <c r="Q14" s="43"/>
      <c r="R14" s="43">
        <v>931.2</v>
      </c>
      <c r="S14" s="43"/>
      <c r="T14" s="43">
        <v>969.38</v>
      </c>
      <c r="U14" s="43"/>
      <c r="V14" s="43"/>
      <c r="W14" s="43"/>
      <c r="X14" s="43"/>
      <c r="Y14" s="43"/>
      <c r="Z14" s="43"/>
      <c r="AA14" s="43"/>
    </row>
    <row r="15" spans="2:27" s="1" customFormat="1" ht="24" customHeight="1">
      <c r="B15" s="35"/>
      <c r="C15" s="35"/>
      <c r="D15" s="58"/>
      <c r="E15" s="58"/>
      <c r="F15" s="44" t="s">
        <v>27</v>
      </c>
      <c r="G15" s="44"/>
      <c r="H15" s="44"/>
      <c r="I15" s="45" t="s">
        <v>36</v>
      </c>
      <c r="J15" s="45"/>
      <c r="K15" s="45"/>
      <c r="L15" s="45"/>
      <c r="M15" s="3" t="s">
        <v>35</v>
      </c>
      <c r="N15" s="46" t="s">
        <v>37</v>
      </c>
      <c r="O15" s="46"/>
      <c r="P15" s="43">
        <v>933.20649</v>
      </c>
      <c r="Q15" s="43"/>
      <c r="R15" s="43">
        <v>870.61448</v>
      </c>
      <c r="S15" s="43"/>
      <c r="T15" s="47">
        <v>983.89</v>
      </c>
      <c r="U15" s="47"/>
      <c r="V15" s="47"/>
      <c r="W15" s="47"/>
      <c r="X15" s="34">
        <v>0</v>
      </c>
      <c r="Y15" s="34"/>
      <c r="Z15" s="34"/>
      <c r="AA15" s="7">
        <v>0</v>
      </c>
    </row>
    <row r="16" spans="2:27" s="1" customFormat="1" ht="24" customHeight="1">
      <c r="B16" s="35"/>
      <c r="C16" s="35"/>
      <c r="D16" s="56" t="s">
        <v>38</v>
      </c>
      <c r="E16" s="56"/>
      <c r="F16" s="46" t="s">
        <v>27</v>
      </c>
      <c r="G16" s="46"/>
      <c r="H16" s="46"/>
      <c r="I16" s="52" t="s">
        <v>28</v>
      </c>
      <c r="J16" s="52"/>
      <c r="K16" s="52"/>
      <c r="L16" s="52"/>
      <c r="M16" s="52" t="s">
        <v>39</v>
      </c>
      <c r="N16" s="46" t="s">
        <v>30</v>
      </c>
      <c r="O16" s="46"/>
      <c r="P16" s="43">
        <v>0</v>
      </c>
      <c r="Q16" s="43"/>
      <c r="R16" s="43">
        <f>R18</f>
        <v>160.89161000000001</v>
      </c>
      <c r="S16" s="43"/>
      <c r="T16" s="43">
        <f>T18</f>
        <v>64.10858</v>
      </c>
      <c r="U16" s="43"/>
      <c r="V16" s="43"/>
      <c r="W16" s="43"/>
      <c r="X16" s="43">
        <f>X18</f>
        <v>473.535</v>
      </c>
      <c r="Y16" s="43"/>
      <c r="Z16" s="43">
        <f>Z18</f>
        <v>0</v>
      </c>
      <c r="AA16" s="43">
        <f>AA18</f>
        <v>473.535</v>
      </c>
    </row>
    <row r="17" spans="2:27" s="1" customFormat="1" ht="24" customHeight="1">
      <c r="B17" s="35"/>
      <c r="C17" s="35"/>
      <c r="D17" s="56"/>
      <c r="E17" s="56"/>
      <c r="F17" s="46" t="s">
        <v>27</v>
      </c>
      <c r="G17" s="46"/>
      <c r="H17" s="46"/>
      <c r="I17" s="52" t="s">
        <v>36</v>
      </c>
      <c r="J17" s="52"/>
      <c r="K17" s="52"/>
      <c r="L17" s="52"/>
      <c r="M17" s="52" t="s">
        <v>39</v>
      </c>
      <c r="N17" s="46" t="s">
        <v>30</v>
      </c>
      <c r="O17" s="46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2:27" s="1" customFormat="1" ht="39" customHeight="1">
      <c r="B18" s="35"/>
      <c r="C18" s="35"/>
      <c r="D18" s="56"/>
      <c r="E18" s="56"/>
      <c r="F18" s="44" t="s">
        <v>27</v>
      </c>
      <c r="G18" s="44"/>
      <c r="H18" s="44"/>
      <c r="I18" s="45" t="s">
        <v>36</v>
      </c>
      <c r="J18" s="45"/>
      <c r="K18" s="45"/>
      <c r="L18" s="45"/>
      <c r="M18" s="3" t="s">
        <v>39</v>
      </c>
      <c r="N18" s="46" t="s">
        <v>37</v>
      </c>
      <c r="O18" s="46"/>
      <c r="P18" s="43">
        <v>0</v>
      </c>
      <c r="Q18" s="43"/>
      <c r="R18" s="43">
        <v>160.89161000000001</v>
      </c>
      <c r="S18" s="43"/>
      <c r="T18" s="43">
        <v>64.10858</v>
      </c>
      <c r="U18" s="43"/>
      <c r="V18" s="43"/>
      <c r="W18" s="43"/>
      <c r="X18" s="43">
        <v>473.535</v>
      </c>
      <c r="Y18" s="43"/>
      <c r="Z18" s="43"/>
      <c r="AA18" s="6">
        <v>473.535</v>
      </c>
    </row>
    <row r="19" spans="2:27" s="1" customFormat="1" ht="24" customHeight="1">
      <c r="B19" s="35"/>
      <c r="C19" s="35"/>
      <c r="D19" s="52" t="s">
        <v>40</v>
      </c>
      <c r="E19" s="52"/>
      <c r="F19" s="44" t="s">
        <v>27</v>
      </c>
      <c r="G19" s="44"/>
      <c r="H19" s="44"/>
      <c r="I19" s="45" t="s">
        <v>28</v>
      </c>
      <c r="J19" s="45"/>
      <c r="K19" s="45"/>
      <c r="L19" s="45"/>
      <c r="M19" s="3" t="s">
        <v>41</v>
      </c>
      <c r="N19" s="46" t="s">
        <v>30</v>
      </c>
      <c r="O19" s="46"/>
      <c r="P19" s="55">
        <f>P20+P21</f>
        <v>277.16113</v>
      </c>
      <c r="Q19" s="55">
        <f>Q20+Q21</f>
        <v>0</v>
      </c>
      <c r="R19" s="55">
        <f>R20+R21</f>
        <v>471.73522</v>
      </c>
      <c r="S19" s="55" t="e">
        <f>S20+S21</f>
        <v>#REF!</v>
      </c>
      <c r="T19" s="55">
        <f>T20+T21</f>
        <v>1348.69816</v>
      </c>
      <c r="U19" s="55"/>
      <c r="V19" s="55">
        <f>V20+V21</f>
        <v>0</v>
      </c>
      <c r="W19" s="55"/>
      <c r="X19" s="55">
        <f>X20+X21</f>
        <v>472.715</v>
      </c>
      <c r="Y19" s="55"/>
      <c r="Z19" s="55" t="e">
        <f>Z20+Z21</f>
        <v>#REF!</v>
      </c>
      <c r="AA19" s="8">
        <f>AA20+AA21</f>
        <v>422.785</v>
      </c>
    </row>
    <row r="20" spans="2:27" s="1" customFormat="1" ht="24" customHeight="1">
      <c r="B20" s="35"/>
      <c r="C20" s="35"/>
      <c r="D20" s="52"/>
      <c r="E20" s="52"/>
      <c r="F20" s="44" t="s">
        <v>27</v>
      </c>
      <c r="G20" s="44"/>
      <c r="H20" s="44"/>
      <c r="I20" s="45" t="s">
        <v>36</v>
      </c>
      <c r="J20" s="45"/>
      <c r="K20" s="45"/>
      <c r="L20" s="45"/>
      <c r="M20" s="3" t="s">
        <v>41</v>
      </c>
      <c r="N20" s="46">
        <v>240</v>
      </c>
      <c r="O20" s="46"/>
      <c r="P20" s="55">
        <v>195.22913</v>
      </c>
      <c r="Q20" s="55"/>
      <c r="R20" s="43">
        <v>471.73522</v>
      </c>
      <c r="S20" s="43" t="e">
        <f>#REF!</f>
        <v>#REF!</v>
      </c>
      <c r="T20" s="43">
        <v>1348.69816</v>
      </c>
      <c r="U20" s="43"/>
      <c r="V20" s="43"/>
      <c r="W20" s="43" t="e">
        <f>#REF!</f>
        <v>#REF!</v>
      </c>
      <c r="X20" s="43">
        <v>472.715</v>
      </c>
      <c r="Y20" s="43"/>
      <c r="Z20" s="43" t="e">
        <f>#REF!</f>
        <v>#REF!</v>
      </c>
      <c r="AA20" s="6">
        <v>422.785</v>
      </c>
    </row>
    <row r="21" spans="2:27" s="1" customFormat="1" ht="33.75" customHeight="1">
      <c r="B21" s="35"/>
      <c r="C21" s="35"/>
      <c r="D21" s="52"/>
      <c r="E21" s="52"/>
      <c r="F21" s="44" t="s">
        <v>27</v>
      </c>
      <c r="G21" s="44"/>
      <c r="H21" s="44"/>
      <c r="I21" s="45" t="s">
        <v>36</v>
      </c>
      <c r="J21" s="45"/>
      <c r="K21" s="45"/>
      <c r="L21" s="45"/>
      <c r="M21" s="3" t="s">
        <v>41</v>
      </c>
      <c r="N21" s="23">
        <v>830</v>
      </c>
      <c r="O21" s="23"/>
      <c r="P21" s="55">
        <v>81.932</v>
      </c>
      <c r="Q21" s="55"/>
      <c r="R21" s="43">
        <v>0</v>
      </c>
      <c r="S21" s="43"/>
      <c r="T21" s="43">
        <v>0</v>
      </c>
      <c r="U21" s="43"/>
      <c r="V21" s="43"/>
      <c r="W21" s="43"/>
      <c r="X21" s="53">
        <v>0</v>
      </c>
      <c r="Y21" s="53"/>
      <c r="Z21" s="53"/>
      <c r="AA21" s="9">
        <v>0</v>
      </c>
    </row>
    <row r="22" spans="2:27" s="1" customFormat="1" ht="24" customHeight="1">
      <c r="B22" s="35"/>
      <c r="C22" s="35"/>
      <c r="D22" s="54" t="s">
        <v>42</v>
      </c>
      <c r="E22" s="54"/>
      <c r="F22" s="44" t="s">
        <v>27</v>
      </c>
      <c r="G22" s="44"/>
      <c r="H22" s="44"/>
      <c r="I22" s="45" t="s">
        <v>28</v>
      </c>
      <c r="J22" s="45"/>
      <c r="K22" s="45"/>
      <c r="L22" s="45"/>
      <c r="M22" s="3" t="s">
        <v>43</v>
      </c>
      <c r="N22" s="46" t="s">
        <v>30</v>
      </c>
      <c r="O22" s="46"/>
      <c r="P22" s="43">
        <v>608.94</v>
      </c>
      <c r="Q22" s="43"/>
      <c r="R22" s="43">
        <v>638.54</v>
      </c>
      <c r="S22" s="43"/>
      <c r="T22" s="43">
        <f>T23</f>
        <v>608.94</v>
      </c>
      <c r="U22" s="43"/>
      <c r="V22" s="43">
        <f>V23</f>
        <v>609.94</v>
      </c>
      <c r="W22" s="43">
        <f>W23</f>
        <v>610.94</v>
      </c>
      <c r="X22" s="43">
        <f>X23</f>
        <v>0</v>
      </c>
      <c r="Y22" s="43"/>
      <c r="Z22" s="43">
        <f>Z23</f>
        <v>612.94</v>
      </c>
      <c r="AA22" s="6">
        <f>AA23</f>
        <v>0</v>
      </c>
    </row>
    <row r="23" spans="2:27" s="1" customFormat="1" ht="24" customHeight="1">
      <c r="B23" s="35"/>
      <c r="C23" s="35"/>
      <c r="D23" s="54"/>
      <c r="E23" s="54"/>
      <c r="F23" s="44" t="s">
        <v>27</v>
      </c>
      <c r="G23" s="44"/>
      <c r="H23" s="44"/>
      <c r="I23" s="45" t="s">
        <v>36</v>
      </c>
      <c r="J23" s="45"/>
      <c r="K23" s="45"/>
      <c r="L23" s="45"/>
      <c r="M23" s="3" t="s">
        <v>43</v>
      </c>
      <c r="N23" s="46" t="s">
        <v>37</v>
      </c>
      <c r="O23" s="46"/>
      <c r="P23" s="43">
        <v>608.94</v>
      </c>
      <c r="Q23" s="43"/>
      <c r="R23" s="43">
        <v>638.54</v>
      </c>
      <c r="S23" s="43"/>
      <c r="T23" s="43">
        <v>608.94</v>
      </c>
      <c r="U23" s="43"/>
      <c r="V23" s="43">
        <v>609.94</v>
      </c>
      <c r="W23" s="43">
        <v>610.94</v>
      </c>
      <c r="X23" s="43">
        <v>0</v>
      </c>
      <c r="Y23" s="43"/>
      <c r="Z23" s="43">
        <v>612.94</v>
      </c>
      <c r="AA23" s="6">
        <v>0</v>
      </c>
    </row>
    <row r="24" spans="2:27" s="1" customFormat="1" ht="24" customHeight="1">
      <c r="B24" s="35" t="s">
        <v>44</v>
      </c>
      <c r="C24" s="35"/>
      <c r="D24" s="35" t="s">
        <v>32</v>
      </c>
      <c r="E24" s="35"/>
      <c r="F24" s="36" t="s">
        <v>27</v>
      </c>
      <c r="G24" s="36"/>
      <c r="H24" s="36"/>
      <c r="I24" s="37" t="s">
        <v>28</v>
      </c>
      <c r="J24" s="37"/>
      <c r="K24" s="37"/>
      <c r="L24" s="37"/>
      <c r="M24" s="10" t="s">
        <v>45</v>
      </c>
      <c r="N24" s="38" t="s">
        <v>30</v>
      </c>
      <c r="O24" s="38"/>
      <c r="P24" s="51">
        <f>P27+P28</f>
        <v>242.25549999999998</v>
      </c>
      <c r="Q24" s="51">
        <f>Q25+Q28</f>
        <v>0</v>
      </c>
      <c r="R24" s="51">
        <f>R27+R28</f>
        <v>494.86841999999996</v>
      </c>
      <c r="S24" s="51">
        <f>S25+S28</f>
        <v>0</v>
      </c>
      <c r="T24" s="51">
        <f>T25+T28</f>
        <v>112.67</v>
      </c>
      <c r="U24" s="51"/>
      <c r="V24" s="51"/>
      <c r="W24" s="51">
        <f>W25+W28</f>
        <v>2</v>
      </c>
      <c r="X24" s="51">
        <f>X25+X28</f>
        <v>117.17</v>
      </c>
      <c r="Y24" s="51"/>
      <c r="Z24" s="51">
        <f>Z25+Z28</f>
        <v>2</v>
      </c>
      <c r="AA24" s="11">
        <f>AA25+AA28</f>
        <v>121.86</v>
      </c>
    </row>
    <row r="25" spans="2:27" s="1" customFormat="1" ht="24" customHeight="1" hidden="1">
      <c r="B25" s="35"/>
      <c r="C25" s="35"/>
      <c r="D25" s="49" t="s">
        <v>46</v>
      </c>
      <c r="E25" s="49"/>
      <c r="F25" s="44" t="s">
        <v>27</v>
      </c>
      <c r="G25" s="44"/>
      <c r="H25" s="44"/>
      <c r="I25" s="45" t="s">
        <v>28</v>
      </c>
      <c r="J25" s="45"/>
      <c r="K25" s="45"/>
      <c r="L25" s="45"/>
      <c r="M25" s="12" t="s">
        <v>47</v>
      </c>
      <c r="N25" s="46" t="s">
        <v>30</v>
      </c>
      <c r="O25" s="46"/>
      <c r="P25" s="43">
        <v>0</v>
      </c>
      <c r="Q25" s="43">
        <f>Q26+Q27</f>
        <v>0</v>
      </c>
      <c r="R25" s="43">
        <v>0</v>
      </c>
      <c r="S25" s="43">
        <f>S26+S27</f>
        <v>0</v>
      </c>
      <c r="T25" s="43">
        <f>T26+T27</f>
        <v>0</v>
      </c>
      <c r="U25" s="43"/>
      <c r="V25" s="43"/>
      <c r="W25" s="43">
        <f>W26+W27</f>
        <v>2</v>
      </c>
      <c r="X25" s="43">
        <f>X26+X27</f>
        <v>0</v>
      </c>
      <c r="Y25" s="43"/>
      <c r="Z25" s="43">
        <f>Z26+Z27</f>
        <v>2</v>
      </c>
      <c r="AA25" s="6">
        <f>AA26+AA27</f>
        <v>0</v>
      </c>
    </row>
    <row r="26" spans="2:27" s="1" customFormat="1" ht="54" customHeight="1" hidden="1">
      <c r="B26" s="35"/>
      <c r="C26" s="35"/>
      <c r="D26" s="49"/>
      <c r="E26" s="49"/>
      <c r="F26" s="44" t="s">
        <v>27</v>
      </c>
      <c r="G26" s="44"/>
      <c r="H26" s="44"/>
      <c r="I26" s="45" t="s">
        <v>48</v>
      </c>
      <c r="J26" s="45"/>
      <c r="K26" s="45"/>
      <c r="L26" s="45"/>
      <c r="M26" s="3" t="s">
        <v>47</v>
      </c>
      <c r="N26" s="46">
        <v>240</v>
      </c>
      <c r="O26" s="46"/>
      <c r="P26" s="43">
        <v>0</v>
      </c>
      <c r="Q26" s="43"/>
      <c r="R26" s="43">
        <v>0</v>
      </c>
      <c r="S26" s="43"/>
      <c r="T26" s="43">
        <v>0</v>
      </c>
      <c r="U26" s="43"/>
      <c r="V26" s="43"/>
      <c r="W26" s="43"/>
      <c r="X26" s="50">
        <v>0</v>
      </c>
      <c r="Y26" s="50"/>
      <c r="Z26" s="50">
        <v>1</v>
      </c>
      <c r="AA26" s="13">
        <v>0</v>
      </c>
    </row>
    <row r="27" spans="2:27" s="1" customFormat="1" ht="111" customHeight="1">
      <c r="B27" s="35"/>
      <c r="C27" s="35"/>
      <c r="D27" s="49" t="s">
        <v>49</v>
      </c>
      <c r="E27" s="49"/>
      <c r="F27" s="46" t="s">
        <v>27</v>
      </c>
      <c r="G27" s="46"/>
      <c r="H27" s="46"/>
      <c r="I27" s="52" t="s">
        <v>48</v>
      </c>
      <c r="J27" s="52"/>
      <c r="K27" s="52"/>
      <c r="L27" s="52"/>
      <c r="M27" s="2" t="s">
        <v>50</v>
      </c>
      <c r="N27" s="46">
        <v>540</v>
      </c>
      <c r="O27" s="46"/>
      <c r="P27" s="43">
        <v>107.2085</v>
      </c>
      <c r="Q27" s="43"/>
      <c r="R27" s="43">
        <v>289.256</v>
      </c>
      <c r="S27" s="43"/>
      <c r="T27" s="43">
        <v>0</v>
      </c>
      <c r="U27" s="43"/>
      <c r="V27" s="43">
        <v>1</v>
      </c>
      <c r="W27" s="43">
        <v>2</v>
      </c>
      <c r="X27" s="43">
        <v>0</v>
      </c>
      <c r="Y27" s="43"/>
      <c r="Z27" s="43">
        <v>1</v>
      </c>
      <c r="AA27" s="6">
        <v>0</v>
      </c>
    </row>
    <row r="28" spans="2:27" s="1" customFormat="1" ht="24" customHeight="1">
      <c r="B28" s="35"/>
      <c r="C28" s="35"/>
      <c r="D28" s="49" t="s">
        <v>51</v>
      </c>
      <c r="E28" s="49"/>
      <c r="F28" s="44" t="s">
        <v>27</v>
      </c>
      <c r="G28" s="44"/>
      <c r="H28" s="44"/>
      <c r="I28" s="45" t="s">
        <v>48</v>
      </c>
      <c r="J28" s="45"/>
      <c r="K28" s="45"/>
      <c r="L28" s="45"/>
      <c r="M28" s="3" t="s">
        <v>52</v>
      </c>
      <c r="N28" s="46" t="s">
        <v>30</v>
      </c>
      <c r="O28" s="46"/>
      <c r="P28" s="43">
        <f>P29</f>
        <v>135.047</v>
      </c>
      <c r="Q28" s="43">
        <f>Q29</f>
        <v>0</v>
      </c>
      <c r="R28" s="43">
        <f>R29</f>
        <v>205.61242</v>
      </c>
      <c r="S28" s="43">
        <f>S29</f>
        <v>0</v>
      </c>
      <c r="T28" s="43">
        <f>T29</f>
        <v>112.67</v>
      </c>
      <c r="U28" s="43"/>
      <c r="V28" s="43"/>
      <c r="W28" s="43"/>
      <c r="X28" s="43">
        <f>X29</f>
        <v>117.17</v>
      </c>
      <c r="Y28" s="43"/>
      <c r="Z28" s="43">
        <f>Z29</f>
        <v>0</v>
      </c>
      <c r="AA28" s="6">
        <f>AA29</f>
        <v>121.86</v>
      </c>
    </row>
    <row r="29" spans="2:27" s="1" customFormat="1" ht="39" customHeight="1">
      <c r="B29" s="35"/>
      <c r="C29" s="35"/>
      <c r="D29" s="49"/>
      <c r="E29" s="49"/>
      <c r="F29" s="44" t="s">
        <v>27</v>
      </c>
      <c r="G29" s="44"/>
      <c r="H29" s="44"/>
      <c r="I29" s="45" t="s">
        <v>48</v>
      </c>
      <c r="J29" s="45"/>
      <c r="K29" s="45"/>
      <c r="L29" s="45"/>
      <c r="M29" s="3" t="s">
        <v>52</v>
      </c>
      <c r="N29" s="46">
        <v>240</v>
      </c>
      <c r="O29" s="46"/>
      <c r="P29" s="43">
        <v>135.047</v>
      </c>
      <c r="Q29" s="43"/>
      <c r="R29" s="43">
        <v>205.61242</v>
      </c>
      <c r="S29" s="43"/>
      <c r="T29" s="47">
        <v>112.67</v>
      </c>
      <c r="U29" s="47"/>
      <c r="V29" s="47"/>
      <c r="W29" s="47"/>
      <c r="X29" s="48">
        <v>117.17</v>
      </c>
      <c r="Y29" s="48"/>
      <c r="Z29" s="48"/>
      <c r="AA29" s="14">
        <v>121.86</v>
      </c>
    </row>
    <row r="30" spans="2:27" s="1" customFormat="1" ht="31.5" customHeight="1">
      <c r="B30" s="39" t="s">
        <v>58</v>
      </c>
      <c r="C30" s="40"/>
      <c r="D30" s="35" t="s">
        <v>32</v>
      </c>
      <c r="E30" s="35"/>
      <c r="F30" s="36" t="s">
        <v>27</v>
      </c>
      <c r="G30" s="36"/>
      <c r="H30" s="36"/>
      <c r="I30" s="37" t="s">
        <v>28</v>
      </c>
      <c r="J30" s="37"/>
      <c r="K30" s="37"/>
      <c r="L30" s="37"/>
      <c r="M30" s="10" t="s">
        <v>53</v>
      </c>
      <c r="N30" s="38" t="s">
        <v>30</v>
      </c>
      <c r="O30" s="38"/>
      <c r="P30" s="32">
        <f>P31</f>
        <v>1008.04222</v>
      </c>
      <c r="Q30" s="32" t="e">
        <f>#REF!</f>
        <v>#REF!</v>
      </c>
      <c r="R30" s="32">
        <f>R31</f>
        <v>1481.15617</v>
      </c>
      <c r="S30" s="32">
        <f>S31</f>
        <v>0</v>
      </c>
      <c r="T30" s="32">
        <v>1030.85</v>
      </c>
      <c r="U30" s="32"/>
      <c r="V30" s="32"/>
      <c r="W30" s="32">
        <f>W31</f>
        <v>0</v>
      </c>
      <c r="X30" s="32">
        <v>0</v>
      </c>
      <c r="Y30" s="32"/>
      <c r="Z30" s="32">
        <f>Z31</f>
        <v>0</v>
      </c>
      <c r="AA30" s="15">
        <f>AA31</f>
        <v>0</v>
      </c>
    </row>
    <row r="31" spans="2:27" s="1" customFormat="1" ht="24" customHeight="1">
      <c r="B31" s="41"/>
      <c r="C31" s="42"/>
      <c r="D31" s="94" t="s">
        <v>54</v>
      </c>
      <c r="E31" s="95"/>
      <c r="F31" s="21" t="s">
        <v>27</v>
      </c>
      <c r="G31" s="21"/>
      <c r="H31" s="21"/>
      <c r="I31" s="22" t="s">
        <v>28</v>
      </c>
      <c r="J31" s="22"/>
      <c r="K31" s="22"/>
      <c r="L31" s="22"/>
      <c r="M31" s="12" t="s">
        <v>55</v>
      </c>
      <c r="N31" s="23" t="s">
        <v>30</v>
      </c>
      <c r="O31" s="23"/>
      <c r="P31" s="33">
        <f>P32</f>
        <v>1008.04222</v>
      </c>
      <c r="Q31" s="33"/>
      <c r="R31" s="33">
        <f>R32</f>
        <v>1481.15617</v>
      </c>
      <c r="S31" s="33"/>
      <c r="T31" s="33">
        <f>T32</f>
        <v>1030.8522</v>
      </c>
      <c r="U31" s="33"/>
      <c r="V31" s="33"/>
      <c r="W31" s="33"/>
      <c r="X31" s="34">
        <f>X32</f>
        <v>0</v>
      </c>
      <c r="Y31" s="34"/>
      <c r="Z31" s="34">
        <f>Z32</f>
        <v>0</v>
      </c>
      <c r="AA31" s="7">
        <f>AA32</f>
        <v>0</v>
      </c>
    </row>
    <row r="32" spans="2:27" s="1" customFormat="1" ht="24" customHeight="1">
      <c r="B32" s="41"/>
      <c r="C32" s="42"/>
      <c r="D32" s="96"/>
      <c r="E32" s="97"/>
      <c r="F32" s="21" t="s">
        <v>27</v>
      </c>
      <c r="G32" s="21"/>
      <c r="H32" s="21"/>
      <c r="I32" s="22" t="s">
        <v>56</v>
      </c>
      <c r="J32" s="22"/>
      <c r="K32" s="22"/>
      <c r="L32" s="22"/>
      <c r="M32" s="12" t="s">
        <v>55</v>
      </c>
      <c r="N32" s="23" t="s">
        <v>37</v>
      </c>
      <c r="O32" s="23"/>
      <c r="P32" s="24">
        <v>1008.04222</v>
      </c>
      <c r="Q32" s="25"/>
      <c r="R32" s="24">
        <v>1481.15617</v>
      </c>
      <c r="S32" s="25"/>
      <c r="T32" s="26">
        <v>1030.8522</v>
      </c>
      <c r="U32" s="27"/>
      <c r="V32" s="27"/>
      <c r="W32" s="28"/>
      <c r="X32" s="29">
        <v>0</v>
      </c>
      <c r="Y32" s="30"/>
      <c r="Z32" s="31"/>
      <c r="AA32" s="16">
        <v>0</v>
      </c>
    </row>
    <row r="33" spans="2:27" s="1" customFormat="1" ht="31.5" customHeight="1">
      <c r="B33" s="39" t="s">
        <v>61</v>
      </c>
      <c r="C33" s="40"/>
      <c r="D33" s="35" t="s">
        <v>32</v>
      </c>
      <c r="E33" s="35"/>
      <c r="F33" s="36" t="s">
        <v>27</v>
      </c>
      <c r="G33" s="36"/>
      <c r="H33" s="36"/>
      <c r="I33" s="37" t="s">
        <v>28</v>
      </c>
      <c r="J33" s="37"/>
      <c r="K33" s="37"/>
      <c r="L33" s="37"/>
      <c r="M33" s="10" t="s">
        <v>53</v>
      </c>
      <c r="N33" s="38" t="s">
        <v>30</v>
      </c>
      <c r="O33" s="38"/>
      <c r="P33" s="32">
        <f>P34</f>
        <v>0</v>
      </c>
      <c r="Q33" s="32" t="e">
        <f>#REF!</f>
        <v>#REF!</v>
      </c>
      <c r="R33" s="32">
        <v>0</v>
      </c>
      <c r="S33" s="91" t="e">
        <f>#REF!</f>
        <v>#REF!</v>
      </c>
      <c r="T33" s="69">
        <v>13.43</v>
      </c>
      <c r="U33" s="69"/>
      <c r="V33" s="69"/>
      <c r="W33" s="69" t="e">
        <f>#REF!</f>
        <v>#REF!</v>
      </c>
      <c r="X33" s="69">
        <v>0</v>
      </c>
      <c r="Y33" s="69"/>
      <c r="Z33" s="69" t="e">
        <f>#REF!</f>
        <v>#REF!</v>
      </c>
      <c r="AA33" s="17">
        <v>0</v>
      </c>
    </row>
    <row r="34" spans="2:27" s="1" customFormat="1" ht="22.5" customHeight="1">
      <c r="B34" s="41"/>
      <c r="C34" s="42"/>
      <c r="D34" s="72" t="s">
        <v>57</v>
      </c>
      <c r="E34" s="73"/>
      <c r="F34" s="78" t="s">
        <v>59</v>
      </c>
      <c r="G34" s="78"/>
      <c r="H34" s="78"/>
      <c r="I34" s="22" t="s">
        <v>28</v>
      </c>
      <c r="J34" s="22"/>
      <c r="K34" s="22"/>
      <c r="L34" s="22"/>
      <c r="M34" s="12" t="s">
        <v>60</v>
      </c>
      <c r="N34" s="23" t="s">
        <v>30</v>
      </c>
      <c r="O34" s="23"/>
      <c r="P34" s="33">
        <f>P35</f>
        <v>0</v>
      </c>
      <c r="Q34" s="33"/>
      <c r="R34" s="33">
        <f>R35</f>
        <v>0</v>
      </c>
      <c r="S34" s="24"/>
      <c r="T34" s="98">
        <f>T35</f>
        <v>13.43</v>
      </c>
      <c r="U34" s="98"/>
      <c r="V34" s="98"/>
      <c r="W34" s="98"/>
      <c r="X34" s="93">
        <f>X35</f>
        <v>0</v>
      </c>
      <c r="Y34" s="93"/>
      <c r="Z34" s="93">
        <f>Z35</f>
        <v>0</v>
      </c>
      <c r="AA34" s="18">
        <f>AA35</f>
        <v>0</v>
      </c>
    </row>
    <row r="35" spans="2:27" ht="12.75" customHeight="1">
      <c r="B35" s="41"/>
      <c r="C35" s="42"/>
      <c r="D35" s="74"/>
      <c r="E35" s="75"/>
      <c r="F35" s="99" t="s">
        <v>59</v>
      </c>
      <c r="G35" s="100"/>
      <c r="H35" s="101"/>
      <c r="I35" s="108" t="s">
        <v>56</v>
      </c>
      <c r="J35" s="109"/>
      <c r="K35" s="109"/>
      <c r="L35" s="110"/>
      <c r="M35" s="117" t="s">
        <v>60</v>
      </c>
      <c r="N35" s="79" t="s">
        <v>37</v>
      </c>
      <c r="O35" s="80"/>
      <c r="P35" s="26">
        <v>0</v>
      </c>
      <c r="Q35" s="28"/>
      <c r="R35" s="26">
        <v>0</v>
      </c>
      <c r="S35" s="27"/>
      <c r="T35" s="92">
        <v>13.43</v>
      </c>
      <c r="U35" s="92"/>
      <c r="V35" s="92"/>
      <c r="W35" s="92"/>
      <c r="X35" s="93">
        <v>0</v>
      </c>
      <c r="Y35" s="93"/>
      <c r="Z35" s="93"/>
      <c r="AA35" s="93">
        <v>0</v>
      </c>
    </row>
    <row r="36" spans="2:27" ht="12.75">
      <c r="B36" s="41"/>
      <c r="C36" s="42"/>
      <c r="D36" s="74"/>
      <c r="E36" s="75"/>
      <c r="F36" s="102"/>
      <c r="G36" s="103"/>
      <c r="H36" s="104"/>
      <c r="I36" s="111"/>
      <c r="J36" s="112"/>
      <c r="K36" s="112"/>
      <c r="L36" s="113"/>
      <c r="M36" s="118"/>
      <c r="N36" s="81"/>
      <c r="O36" s="82"/>
      <c r="P36" s="85"/>
      <c r="Q36" s="86"/>
      <c r="R36" s="85"/>
      <c r="S36" s="89"/>
      <c r="T36" s="92"/>
      <c r="U36" s="92"/>
      <c r="V36" s="92"/>
      <c r="W36" s="92"/>
      <c r="X36" s="93"/>
      <c r="Y36" s="93"/>
      <c r="Z36" s="93"/>
      <c r="AA36" s="93"/>
    </row>
    <row r="37" spans="2:27" ht="12.75">
      <c r="B37" s="41"/>
      <c r="C37" s="42"/>
      <c r="D37" s="74"/>
      <c r="E37" s="75"/>
      <c r="F37" s="102"/>
      <c r="G37" s="103"/>
      <c r="H37" s="104"/>
      <c r="I37" s="111"/>
      <c r="J37" s="112"/>
      <c r="K37" s="112"/>
      <c r="L37" s="113"/>
      <c r="M37" s="118"/>
      <c r="N37" s="81"/>
      <c r="O37" s="82"/>
      <c r="P37" s="85"/>
      <c r="Q37" s="86"/>
      <c r="R37" s="85"/>
      <c r="S37" s="89"/>
      <c r="T37" s="92"/>
      <c r="U37" s="92"/>
      <c r="V37" s="92"/>
      <c r="W37" s="92"/>
      <c r="X37" s="93"/>
      <c r="Y37" s="93"/>
      <c r="Z37" s="93"/>
      <c r="AA37" s="93"/>
    </row>
    <row r="38" spans="2:27" ht="37.5" customHeight="1">
      <c r="B38" s="70"/>
      <c r="C38" s="71"/>
      <c r="D38" s="76"/>
      <c r="E38" s="77"/>
      <c r="F38" s="105"/>
      <c r="G38" s="106"/>
      <c r="H38" s="107"/>
      <c r="I38" s="114"/>
      <c r="J38" s="115"/>
      <c r="K38" s="115"/>
      <c r="L38" s="116"/>
      <c r="M38" s="119"/>
      <c r="N38" s="83"/>
      <c r="O38" s="84"/>
      <c r="P38" s="87"/>
      <c r="Q38" s="88"/>
      <c r="R38" s="87"/>
      <c r="S38" s="90"/>
      <c r="T38" s="92"/>
      <c r="U38" s="92"/>
      <c r="V38" s="92"/>
      <c r="W38" s="92"/>
      <c r="X38" s="93"/>
      <c r="Y38" s="93"/>
      <c r="Z38" s="93"/>
      <c r="AA38" s="93"/>
    </row>
  </sheetData>
  <sheetProtection selectLockedCells="1" selectUnlockedCells="1"/>
  <mergeCells count="212">
    <mergeCell ref="X35:Z38"/>
    <mergeCell ref="AA35:AA38"/>
    <mergeCell ref="D31:E32"/>
    <mergeCell ref="P34:Q34"/>
    <mergeCell ref="R34:S34"/>
    <mergeCell ref="T34:W34"/>
    <mergeCell ref="X34:Z34"/>
    <mergeCell ref="F35:H38"/>
    <mergeCell ref="I35:L38"/>
    <mergeCell ref="M35:M38"/>
    <mergeCell ref="N35:O38"/>
    <mergeCell ref="P35:Q38"/>
    <mergeCell ref="R35:S38"/>
    <mergeCell ref="R33:S33"/>
    <mergeCell ref="T33:W33"/>
    <mergeCell ref="N34:O34"/>
    <mergeCell ref="T35:W38"/>
    <mergeCell ref="X33:Z33"/>
    <mergeCell ref="B33:C38"/>
    <mergeCell ref="D33:E33"/>
    <mergeCell ref="F33:H33"/>
    <mergeCell ref="I33:L33"/>
    <mergeCell ref="N33:O33"/>
    <mergeCell ref="P33:Q33"/>
    <mergeCell ref="D34:E38"/>
    <mergeCell ref="F34:H34"/>
    <mergeCell ref="I34:L34"/>
    <mergeCell ref="Q1:V1"/>
    <mergeCell ref="C3:V4"/>
    <mergeCell ref="B6:C7"/>
    <mergeCell ref="D6:E7"/>
    <mergeCell ref="F6:O6"/>
    <mergeCell ref="P6:AA6"/>
    <mergeCell ref="F7:H7"/>
    <mergeCell ref="I7:L7"/>
    <mergeCell ref="N7:O7"/>
    <mergeCell ref="P7:Q7"/>
    <mergeCell ref="R7:S7"/>
    <mergeCell ref="T7:W7"/>
    <mergeCell ref="X7:Z7"/>
    <mergeCell ref="B8:C8"/>
    <mergeCell ref="D8:E8"/>
    <mergeCell ref="F8:H8"/>
    <mergeCell ref="I8:L8"/>
    <mergeCell ref="N8:O8"/>
    <mergeCell ref="P8:Q8"/>
    <mergeCell ref="R8:S8"/>
    <mergeCell ref="T8:W8"/>
    <mergeCell ref="X8:Z8"/>
    <mergeCell ref="B9:C10"/>
    <mergeCell ref="D9:E10"/>
    <mergeCell ref="F9:H10"/>
    <mergeCell ref="I9:L10"/>
    <mergeCell ref="M9:M10"/>
    <mergeCell ref="N9:O10"/>
    <mergeCell ref="P9:Q10"/>
    <mergeCell ref="R9:S10"/>
    <mergeCell ref="T9:W10"/>
    <mergeCell ref="X9:Z10"/>
    <mergeCell ref="AA9:AA10"/>
    <mergeCell ref="B11:C23"/>
    <mergeCell ref="D11:E12"/>
    <mergeCell ref="F11:H12"/>
    <mergeCell ref="I11:L12"/>
    <mergeCell ref="M11:M12"/>
    <mergeCell ref="N11:O12"/>
    <mergeCell ref="P11:Q12"/>
    <mergeCell ref="R11:S12"/>
    <mergeCell ref="T11:W12"/>
    <mergeCell ref="X11:Z12"/>
    <mergeCell ref="AA11:AA12"/>
    <mergeCell ref="D13:E15"/>
    <mergeCell ref="F13:H14"/>
    <mergeCell ref="I13:L14"/>
    <mergeCell ref="M13:M14"/>
    <mergeCell ref="N13:O14"/>
    <mergeCell ref="P13:Q14"/>
    <mergeCell ref="R13:S14"/>
    <mergeCell ref="T13:W14"/>
    <mergeCell ref="X13:Z14"/>
    <mergeCell ref="AA13:AA14"/>
    <mergeCell ref="F15:H15"/>
    <mergeCell ref="I15:L15"/>
    <mergeCell ref="N15:O15"/>
    <mergeCell ref="P15:Q15"/>
    <mergeCell ref="R15:S15"/>
    <mergeCell ref="T15:W15"/>
    <mergeCell ref="X15:Z15"/>
    <mergeCell ref="D16:E18"/>
    <mergeCell ref="F16:H17"/>
    <mergeCell ref="I16:L17"/>
    <mergeCell ref="M16:M17"/>
    <mergeCell ref="N16:O17"/>
    <mergeCell ref="P16:Q17"/>
    <mergeCell ref="R16:S17"/>
    <mergeCell ref="T16:W17"/>
    <mergeCell ref="X16:Z17"/>
    <mergeCell ref="AA16:AA17"/>
    <mergeCell ref="F18:H18"/>
    <mergeCell ref="I18:L18"/>
    <mergeCell ref="N18:O18"/>
    <mergeCell ref="P18:Q18"/>
    <mergeCell ref="R18:S18"/>
    <mergeCell ref="T18:W18"/>
    <mergeCell ref="X18:Z18"/>
    <mergeCell ref="D19:E21"/>
    <mergeCell ref="F19:H19"/>
    <mergeCell ref="I19:L19"/>
    <mergeCell ref="N19:O19"/>
    <mergeCell ref="P19:Q19"/>
    <mergeCell ref="R19:S19"/>
    <mergeCell ref="F21:H21"/>
    <mergeCell ref="I21:L21"/>
    <mergeCell ref="N21:O21"/>
    <mergeCell ref="P21:Q21"/>
    <mergeCell ref="T19:W19"/>
    <mergeCell ref="X19:Z19"/>
    <mergeCell ref="F20:H20"/>
    <mergeCell ref="I20:L20"/>
    <mergeCell ref="N20:O20"/>
    <mergeCell ref="P20:Q20"/>
    <mergeCell ref="R20:S20"/>
    <mergeCell ref="T20:W20"/>
    <mergeCell ref="X20:Z20"/>
    <mergeCell ref="R21:S21"/>
    <mergeCell ref="T21:W21"/>
    <mergeCell ref="X21:Z21"/>
    <mergeCell ref="D22:E23"/>
    <mergeCell ref="F22:H22"/>
    <mergeCell ref="I22:L22"/>
    <mergeCell ref="N22:O22"/>
    <mergeCell ref="P22:Q22"/>
    <mergeCell ref="R22:S22"/>
    <mergeCell ref="T22:W22"/>
    <mergeCell ref="X22:Z22"/>
    <mergeCell ref="F23:H23"/>
    <mergeCell ref="I23:L23"/>
    <mergeCell ref="N23:O23"/>
    <mergeCell ref="P23:Q23"/>
    <mergeCell ref="R23:S23"/>
    <mergeCell ref="T23:W23"/>
    <mergeCell ref="X23:Z23"/>
    <mergeCell ref="B24:C29"/>
    <mergeCell ref="D24:E24"/>
    <mergeCell ref="F24:H24"/>
    <mergeCell ref="I24:L24"/>
    <mergeCell ref="N24:O24"/>
    <mergeCell ref="P24:Q24"/>
    <mergeCell ref="D27:E27"/>
    <mergeCell ref="F27:H27"/>
    <mergeCell ref="I27:L27"/>
    <mergeCell ref="N27:O27"/>
    <mergeCell ref="R24:S24"/>
    <mergeCell ref="T24:W24"/>
    <mergeCell ref="X24:Z24"/>
    <mergeCell ref="D25:E26"/>
    <mergeCell ref="F25:H25"/>
    <mergeCell ref="I25:L25"/>
    <mergeCell ref="N25:O25"/>
    <mergeCell ref="P25:Q25"/>
    <mergeCell ref="R25:S25"/>
    <mergeCell ref="T25:W25"/>
    <mergeCell ref="X25:Z25"/>
    <mergeCell ref="F26:H26"/>
    <mergeCell ref="I26:L26"/>
    <mergeCell ref="N26:O26"/>
    <mergeCell ref="P26:Q26"/>
    <mergeCell ref="R26:S26"/>
    <mergeCell ref="T26:W26"/>
    <mergeCell ref="X26:Z26"/>
    <mergeCell ref="P27:Q27"/>
    <mergeCell ref="R27:S27"/>
    <mergeCell ref="T27:W27"/>
    <mergeCell ref="X27:Z27"/>
    <mergeCell ref="D28:E29"/>
    <mergeCell ref="F28:H28"/>
    <mergeCell ref="I28:L28"/>
    <mergeCell ref="N28:O28"/>
    <mergeCell ref="P28:Q28"/>
    <mergeCell ref="R28:S28"/>
    <mergeCell ref="B30:C32"/>
    <mergeCell ref="T28:W28"/>
    <mergeCell ref="X28:Z28"/>
    <mergeCell ref="F29:H29"/>
    <mergeCell ref="I29:L29"/>
    <mergeCell ref="N29:O29"/>
    <mergeCell ref="P29:Q29"/>
    <mergeCell ref="R29:S29"/>
    <mergeCell ref="T29:W29"/>
    <mergeCell ref="X29:Z29"/>
    <mergeCell ref="T31:W31"/>
    <mergeCell ref="D30:E30"/>
    <mergeCell ref="F30:H30"/>
    <mergeCell ref="I30:L30"/>
    <mergeCell ref="N30:O30"/>
    <mergeCell ref="P30:Q30"/>
    <mergeCell ref="X32:Z32"/>
    <mergeCell ref="R30:S30"/>
    <mergeCell ref="T30:W30"/>
    <mergeCell ref="X30:Z30"/>
    <mergeCell ref="F31:H31"/>
    <mergeCell ref="I31:L31"/>
    <mergeCell ref="N31:O31"/>
    <mergeCell ref="P31:Q31"/>
    <mergeCell ref="R31:S31"/>
    <mergeCell ref="X31:Z31"/>
    <mergeCell ref="F32:H32"/>
    <mergeCell ref="I32:L32"/>
    <mergeCell ref="N32:O32"/>
    <mergeCell ref="P32:Q32"/>
    <mergeCell ref="R32:S32"/>
    <mergeCell ref="T32:W32"/>
  </mergeCells>
  <printOptions/>
  <pageMargins left="0.39375" right="0.39375" top="0.39375" bottom="0.39375" header="0" footer="0.5118055555555555"/>
  <pageSetup fitToHeight="1" fitToWidth="1" horizontalDpi="300" verticalDpi="300" orientation="portrait" pageOrder="overThenDown" paperSize="9" scale="59" r:id="rId1"/>
  <headerFooter alignWithMargins="0">
    <oddHeader>&amp;RФинансовое обеспечение реализации муниципальной программыСтраница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Алевтина Викторовна Спиридонова</cp:lastModifiedBy>
  <cp:lastPrinted>2024-01-24T12:20:46Z</cp:lastPrinted>
  <dcterms:modified xsi:type="dcterms:W3CDTF">2024-01-29T08:00:58Z</dcterms:modified>
  <cp:category/>
  <cp:version/>
  <cp:contentType/>
  <cp:contentStatus/>
</cp:coreProperties>
</file>