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11805" windowHeight="12345" tabRatio="713" activeTab="3"/>
  </bookViews>
  <sheets>
    <sheet name="уведомления, РНС" sheetId="1" r:id="rId1"/>
    <sheet name="разрешение на ввод" sheetId="2" r:id="rId2"/>
    <sheet name="градпланы КГП" sheetId="3" r:id="rId3"/>
    <sheet name="градпланы КМР" sheetId="4" r:id="rId4"/>
    <sheet name="снос" sheetId="5" r:id="rId5"/>
    <sheet name="без рассмотрения" sheetId="6" r:id="rId6"/>
    <sheet name="РНС, РНВ для  МКД" sheetId="7" r:id="rId7"/>
  </sheets>
  <definedNames>
    <definedName name="_xlnm._FilterDatabase" localSheetId="5" hidden="1">'без рассмотрения'!$A$150:$G$151</definedName>
    <definedName name="_xlnm._FilterDatabase" localSheetId="2" hidden="1">'градпланы КГП'!$A$96:$I$96</definedName>
    <definedName name="_xlnm._FilterDatabase" localSheetId="3" hidden="1">'градпланы КМР'!$A$329:$G$329</definedName>
    <definedName name="_xlnm._FilterDatabase" localSheetId="1" hidden="1">'разрешение на ввод'!$A$313:$J$338</definedName>
    <definedName name="_xlnm._FilterDatabase" localSheetId="4" hidden="1">снос!$A$1:$I$155</definedName>
    <definedName name="_xlnm._FilterDatabase" localSheetId="0" hidden="1">'уведомления, РНС'!$A$914:$K$1047</definedName>
  </definedNames>
  <calcPr calcId="145621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337" i="2" l="1"/>
  <c r="A338" i="2" s="1"/>
  <c r="A963" i="1" l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949" i="1"/>
  <c r="A950" i="1" s="1"/>
  <c r="A951" i="1" s="1"/>
  <c r="A952" i="1" s="1"/>
  <c r="A953" i="1" s="1"/>
  <c r="A954" i="1" s="1"/>
  <c r="A916" i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1022" i="1" l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316" i="2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" i="5" l="1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8" i="5" s="1"/>
  <c r="A99" i="5" s="1"/>
  <c r="A100" i="5" l="1"/>
  <c r="A101" i="5"/>
  <c r="A129" i="6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05" i="5" l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02" i="5"/>
  <c r="A108" i="6"/>
  <c r="A797" i="1" l="1"/>
  <c r="A798" i="1" s="1"/>
  <c r="A799" i="1" s="1"/>
  <c r="G721" i="1" l="1"/>
  <c r="A299" i="2"/>
  <c r="A300" i="2" s="1"/>
  <c r="A301" i="2" s="1"/>
  <c r="A275" i="2" l="1"/>
  <c r="A800" i="1" l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302" i="2"/>
  <c r="A303" i="2" s="1"/>
  <c r="A304" i="2" s="1"/>
  <c r="A305" i="2" s="1"/>
  <c r="A306" i="2" s="1"/>
  <c r="A307" i="2" s="1"/>
  <c r="A308" i="2" s="1"/>
  <c r="A309" i="2" s="1"/>
  <c r="A310" i="2" s="1"/>
  <c r="A311" i="2" s="1"/>
  <c r="A300" i="4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65" i="3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811" i="1" l="1"/>
  <c r="A56" i="3"/>
  <c r="A57" i="3" s="1"/>
  <c r="A58" i="3" s="1"/>
  <c r="A59" i="3" s="1"/>
  <c r="A60" i="3" s="1"/>
  <c r="A61" i="3" s="1"/>
  <c r="A271" i="4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812" i="1" l="1"/>
  <c r="A813" i="1" s="1"/>
  <c r="A814" i="1" s="1"/>
  <c r="A815" i="1" s="1"/>
  <c r="A816" i="1" s="1"/>
  <c r="A817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276" i="2"/>
  <c r="A277" i="2" s="1"/>
  <c r="A278" i="2" s="1"/>
  <c r="A109" i="6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697" i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238" i="4"/>
  <c r="A239" i="4" s="1"/>
  <c r="A240" i="4" s="1"/>
  <c r="A241" i="4" s="1"/>
  <c r="A242" i="4" s="1"/>
  <c r="A243" i="4" s="1"/>
  <c r="A244" i="4" s="1"/>
  <c r="A245" i="4" s="1"/>
  <c r="A246" i="4" s="1"/>
  <c r="A30" i="3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E266" i="2"/>
  <c r="G254" i="2"/>
  <c r="G218" i="2"/>
  <c r="G216" i="2"/>
  <c r="G212" i="2"/>
  <c r="G178" i="2"/>
  <c r="A144" i="2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2" i="2" s="1"/>
  <c r="A203" i="2" s="1"/>
  <c r="A204" i="2" s="1"/>
  <c r="A205" i="2" s="1"/>
  <c r="A206" i="2" s="1"/>
  <c r="A207" i="2" s="1"/>
  <c r="A208" i="2" s="1"/>
  <c r="A209" i="2" s="1"/>
  <c r="A210" i="2" s="1"/>
  <c r="A36" i="2"/>
  <c r="A37" i="2" s="1"/>
  <c r="A38" i="2" s="1"/>
  <c r="A39" i="2" s="1"/>
  <c r="A40" i="2" s="1"/>
  <c r="A41" i="2" s="1"/>
  <c r="A42" i="2" s="1"/>
  <c r="A43" i="2" s="1"/>
  <c r="A44" i="2" s="1"/>
  <c r="A45" i="2" s="1"/>
  <c r="A13" i="2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6" i="2"/>
  <c r="A7" i="2" s="1"/>
  <c r="A8" i="2" s="1"/>
  <c r="A9" i="2" s="1"/>
  <c r="G744" i="1"/>
  <c r="G702" i="1"/>
  <c r="G662" i="1"/>
  <c r="G660" i="1"/>
  <c r="G633" i="1"/>
  <c r="A503" i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312" i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260" i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833" i="1" l="1"/>
  <c r="A834" i="1" s="1"/>
  <c r="A835" i="1" s="1"/>
  <c r="A836" i="1" s="1"/>
  <c r="A837" i="1" s="1"/>
  <c r="A838" i="1" s="1"/>
  <c r="A839" i="1" s="1"/>
  <c r="A840" i="1" s="1"/>
  <c r="A841" i="1" s="1"/>
  <c r="A842" i="1" s="1"/>
  <c r="A586" i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122" i="6"/>
  <c r="A123" i="6" s="1"/>
  <c r="A124" i="6" s="1"/>
  <c r="A121" i="6"/>
  <c r="A720" i="1"/>
  <c r="A721" i="1" s="1"/>
  <c r="A722" i="1" s="1"/>
  <c r="A723" i="1" s="1"/>
  <c r="A724" i="1" s="1"/>
  <c r="A725" i="1" s="1"/>
  <c r="A726" i="1" s="1"/>
  <c r="A279" i="2"/>
  <c r="A280" i="2" s="1"/>
  <c r="A727" i="1" l="1"/>
  <c r="A728" i="1" s="1"/>
  <c r="A729" i="1" s="1"/>
  <c r="A730" i="1" s="1"/>
  <c r="A731" i="1" s="1"/>
  <c r="A732" i="1" s="1"/>
  <c r="A733" i="1" s="1"/>
  <c r="A843" i="1"/>
  <c r="A844" i="1" s="1"/>
  <c r="A845" i="1" s="1"/>
  <c r="A846" i="1" s="1"/>
  <c r="A847" i="1" s="1"/>
  <c r="A848" i="1" s="1"/>
  <c r="A849" i="1" s="1"/>
  <c r="A850" i="1" s="1"/>
  <c r="A281" i="2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851" i="1" l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734" i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878" i="1" l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753" i="1"/>
  <c r="A754" i="1" s="1"/>
  <c r="A755" i="1" s="1"/>
  <c r="A756" i="1" s="1"/>
  <c r="A757" i="1" s="1"/>
  <c r="A758" i="1" s="1"/>
  <c r="A759" i="1" s="1"/>
  <c r="A893" i="1" l="1"/>
  <c r="A894" i="1" s="1"/>
  <c r="A761" i="1"/>
  <c r="A762" i="1" s="1"/>
  <c r="A763" i="1" s="1"/>
  <c r="A764" i="1" s="1"/>
  <c r="A765" i="1" s="1"/>
  <c r="A766" i="1" s="1"/>
  <c r="A767" i="1" s="1"/>
  <c r="A768" i="1" s="1"/>
  <c r="A769" i="1" s="1"/>
  <c r="A760" i="1"/>
  <c r="A895" i="1" l="1"/>
  <c r="A896" i="1" s="1"/>
  <c r="A897" i="1" s="1"/>
  <c r="A898" i="1" s="1"/>
  <c r="A899" i="1" s="1"/>
  <c r="A900" i="1" s="1"/>
  <c r="A901" i="1" s="1"/>
  <c r="A771" i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1" i="1" s="1"/>
  <c r="A902" i="1" l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</calcChain>
</file>

<file path=xl/comments1.xml><?xml version="1.0" encoding="utf-8"?>
<comments xmlns="http://schemas.openxmlformats.org/spreadsheetml/2006/main">
  <authors>
    <author/>
  </authors>
  <commentList>
    <comment ref="G35" authorId="0">
      <text>
        <r>
          <rPr>
            <b/>
            <sz val="8"/>
            <color rgb="FF000000"/>
            <rFont val="Tahoma"/>
            <family val="2"/>
            <charset val="204"/>
          </rPr>
          <t xml:space="preserve">Автор: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F38" authorId="0">
      <text>
        <r>
          <rPr>
            <b/>
            <sz val="8"/>
            <color rgb="FF000000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<sst xmlns="http://schemas.openxmlformats.org/spreadsheetml/2006/main" count="11988" uniqueCount="6306">
  <si>
    <t>№п.п.</t>
  </si>
  <si>
    <t>Место расположение объекта</t>
  </si>
  <si>
    <t>Объект строительства</t>
  </si>
  <si>
    <t>Застройщик (Ф.И.О. либо название юридического лица)</t>
  </si>
  <si>
    <t>кадастровый номер земельного участка</t>
  </si>
  <si>
    <t>Пост-е о предоставлении зем.участка</t>
  </si>
  <si>
    <t>Договор аренды</t>
  </si>
  <si>
    <t xml:space="preserve"> разрешения на строительство</t>
  </si>
  <si>
    <t>Разрешение на ввод объекта</t>
  </si>
  <si>
    <t>ввод объекта, м2</t>
  </si>
  <si>
    <t>Проектная организация</t>
  </si>
  <si>
    <t>№ разрешения на строительство, дата выдачи</t>
  </si>
  <si>
    <t>дата окончания</t>
  </si>
  <si>
    <t>Администрация Кондопожского муниципального района</t>
  </si>
  <si>
    <t>п.Гирвас, в районе ул.Сунской (участок №7)</t>
  </si>
  <si>
    <t>индивидуальный жилой дом, строительство</t>
  </si>
  <si>
    <t>Кириллов А.В.</t>
  </si>
  <si>
    <t>10:03:0020114:35</t>
  </si>
  <si>
    <t>№10-RU10504302-1-2016 09.03.2016</t>
  </si>
  <si>
    <t>с.Янишполе, район ул.Онежской</t>
  </si>
  <si>
    <t>Мазанников О.М.</t>
  </si>
  <si>
    <t>10:03:0100105:33</t>
  </si>
  <si>
    <t>№1976 от 22.03.2011</t>
  </si>
  <si>
    <t>№10-RU10504306-2-2016, 09.03.2016</t>
  </si>
  <si>
    <t>с.Кончезеро, ул.Студенческая, участок №4</t>
  </si>
  <si>
    <t>Ульянова И.В.</t>
  </si>
  <si>
    <t>10:03:0070124:110</t>
  </si>
  <si>
    <t>№04-з от 06.07.2015г. Администрация Кончезерского сельского поселения</t>
  </si>
  <si>
    <t>№10-RU10504303-3-2016, 23.03.2016</t>
  </si>
  <si>
    <t>д.Тивдия, ул.Заречная</t>
  </si>
  <si>
    <t>Беляева Т.И.</t>
  </si>
  <si>
    <t>10:03:0040101:32</t>
  </si>
  <si>
    <t>№10-RU10504302-4-2016, 24.03.2016</t>
  </si>
  <si>
    <t>п.Гирвас, ул.Западная</t>
  </si>
  <si>
    <t>Пугачева А.А.</t>
  </si>
  <si>
    <t>10:03:0020116:59</t>
  </si>
  <si>
    <t>№2578 от 29.10.2015г.</t>
  </si>
  <si>
    <t>№10-RU10504302-5-2016, 28.03.2016</t>
  </si>
  <si>
    <t>д.Улитина Новинка</t>
  </si>
  <si>
    <t>Чуркина М.П.</t>
  </si>
  <si>
    <t>10:03:0110102:64</t>
  </si>
  <si>
    <t>№10-RU10504307-6-2016, 28.03.2016</t>
  </si>
  <si>
    <t>№10-RU10504307-6-2016  27.11.2017</t>
  </si>
  <si>
    <t>с.Янишполе, ул.Полевая</t>
  </si>
  <si>
    <t>Донченко Г.В.</t>
  </si>
  <si>
    <t>10:03:0100109:8</t>
  </si>
  <si>
    <t>№10-RU10504306-7-2016, 29.03.2016</t>
  </si>
  <si>
    <t>д.Белая Гора</t>
  </si>
  <si>
    <t>Гришанов И.П.</t>
  </si>
  <si>
    <t>10:03:0040201:62</t>
  </si>
  <si>
    <t>№10-RU10504302-8-2016, 18.04.2016</t>
  </si>
  <si>
    <t>д.Горка</t>
  </si>
  <si>
    <t>Макарова Н.В.</t>
  </si>
  <si>
    <t>10:03:0110502:48</t>
  </si>
  <si>
    <t>№10-RU10504307-9-2016, 20.04.2016</t>
  </si>
  <si>
    <t>п.Гирвас</t>
  </si>
  <si>
    <t>Воронов А.Е.</t>
  </si>
  <si>
    <t>10:03:0020114:20</t>
  </si>
  <si>
    <t>№2583 от 24.11.2015</t>
  </si>
  <si>
    <t>№10-RU10504302-10-2016, 20.04.2016</t>
  </si>
  <si>
    <t>д.Уссуна</t>
  </si>
  <si>
    <t>Каронен А.В.</t>
  </si>
  <si>
    <t>10:03:0020802:31</t>
  </si>
  <si>
    <t>№10-RU10504302-11-2016, 26.04.2016</t>
  </si>
  <si>
    <t>д.Белая Гора, ул.Мраморная</t>
  </si>
  <si>
    <t>Прошков А.И.</t>
  </si>
  <si>
    <t>10:03:0040201:70</t>
  </si>
  <si>
    <t>№10-RU10504302-12-2016, 28.04.2016</t>
  </si>
  <si>
    <t>п.Кяппесельга, ул.Школьная</t>
  </si>
  <si>
    <t>Ааман Н.В.</t>
  </si>
  <si>
    <t>10:03:0030123:39</t>
  </si>
  <si>
    <t xml:space="preserve">№2603 от 24.02.2016 </t>
  </si>
  <si>
    <t>№10-RU10504304-13-2016, 29.04.2016</t>
  </si>
  <si>
    <t>Пирогова О.А.</t>
  </si>
  <si>
    <t>10:03:0110501:103</t>
  </si>
  <si>
    <t>№10-RU10504307-14-2016, 05.05.2016</t>
  </si>
  <si>
    <t>с.Кончезеро</t>
  </si>
  <si>
    <t>Тимофеев А.В.</t>
  </si>
  <si>
    <t>10:03:0070108:8</t>
  </si>
  <si>
    <t>Постановление №47-З от 27.10.2015г. Администрация Кончезерского сельского поселения</t>
  </si>
  <si>
    <t>№10-RU10504303-15-2016,20.05.2016</t>
  </si>
  <si>
    <t>д.Голышева Новинка, участок №10</t>
  </si>
  <si>
    <t>Суслова Е.А.</t>
  </si>
  <si>
    <t>10:03:0112501:314</t>
  </si>
  <si>
    <t>Постановление №17-З от 18.08.2015г. Администрация Новинского сельского поселения</t>
  </si>
  <si>
    <t>№10-RU10504307-16-2016, 20.05.2016</t>
  </si>
  <si>
    <t>д.Вохтозеро</t>
  </si>
  <si>
    <t>Каптюх Н.Я.</t>
  </si>
  <si>
    <t>10:03:0050605:7</t>
  </si>
  <si>
    <t>№10-RU10504317-17-2016, 14.06.2016</t>
  </si>
  <si>
    <t>д.Чупа</t>
  </si>
  <si>
    <t>Шадрикова И.А.</t>
  </si>
  <si>
    <t>10:03:0071102:4</t>
  </si>
  <si>
    <t>№10-RU10504303-18-2016 28.06.2016</t>
  </si>
  <si>
    <t>д.Тулгуба, ул.Озерная</t>
  </si>
  <si>
    <t>Кюроев В.В.</t>
  </si>
  <si>
    <t>10:03:0100904:69</t>
  </si>
  <si>
    <t>№10-RU10504306-19-2016, 01.07.2016</t>
  </si>
  <si>
    <t>д.Восточное Кончезеро</t>
  </si>
  <si>
    <t>Пренкина О.В.</t>
  </si>
  <si>
    <t>10:03:0070701:3</t>
  </si>
  <si>
    <t>№10-RU10504303-20-2016, 04.07.2016</t>
  </si>
  <si>
    <t>Бардин В.В.</t>
  </si>
  <si>
    <t>10:03:0110501:74</t>
  </si>
  <si>
    <t>№10-RU10504307-21-2016, 07.07.2016</t>
  </si>
  <si>
    <t>с.Кончезеро, ул.Советов, в районе д.№70</t>
  </si>
  <si>
    <t>Сударченков А.Р.</t>
  </si>
  <si>
    <t>10:03:0070108:7</t>
  </si>
  <si>
    <t>№10-RU10504303-22-2016, 12.07.2016</t>
  </si>
  <si>
    <t>с.Янишполе</t>
  </si>
  <si>
    <t>гостевой дом, строительство</t>
  </si>
  <si>
    <t>ООО "Привал"</t>
  </si>
  <si>
    <t>10:03:0100101:40</t>
  </si>
  <si>
    <t>10-RU10504306-23-2016, 14.07.2016</t>
  </si>
  <si>
    <t>№10-RU10504306-23-2016, 16.11.2216</t>
  </si>
  <si>
    <t>крытый паркинг, строительство</t>
  </si>
  <si>
    <t>10-RU10504306-24-2016, 14.07.2016</t>
  </si>
  <si>
    <t>14.12.2016, продление 01.10.2018</t>
  </si>
  <si>
    <t>с.Кончезеро, ул.Советов, д.22</t>
  </si>
  <si>
    <t>Госкоева Л.Х.</t>
  </si>
  <si>
    <t>10:03:0070114:16</t>
  </si>
  <si>
    <t>№10-RU10504303-25-2016, 15.07.2016</t>
  </si>
  <si>
    <t>с.Янишполе, ул.Дорожная</t>
  </si>
  <si>
    <t>магазин, строительство</t>
  </si>
  <si>
    <t>ИП Федоренко Н.В.</t>
  </si>
  <si>
    <t>10:03:0100110:4</t>
  </si>
  <si>
    <t>10-RU10504306-26-2016, 22.07.2016</t>
  </si>
  <si>
    <t>22.11.2016, продление до 22.11.2017</t>
  </si>
  <si>
    <t>№10-RU10504306-26-2016 18.10.2017</t>
  </si>
  <si>
    <t>д.Тивдия</t>
  </si>
  <si>
    <t>Бастриков Н.В.</t>
  </si>
  <si>
    <t>10:03:0040110:35</t>
  </si>
  <si>
    <t>10-RU10504302-27-2016, 12.09.2016</t>
  </si>
  <si>
    <t>с.Кончезеро, ул.Лесная</t>
  </si>
  <si>
    <t>Шестопалов В.Н.</t>
  </si>
  <si>
    <t>10:03:0070116:69</t>
  </si>
  <si>
    <t>№49 от 01.04.2000</t>
  </si>
  <si>
    <t>10-RU10504303-28-2016, 15.09.2016</t>
  </si>
  <si>
    <t>Корнев А.Н.</t>
  </si>
  <si>
    <t>10:03:0050601:41</t>
  </si>
  <si>
    <t>№1889 от 02.12.2010</t>
  </si>
  <si>
    <t>10-RU10504317-29-2016, 26.09.2016</t>
  </si>
  <si>
    <t>п.Гирвас, район ул.Сунской, участок №9</t>
  </si>
  <si>
    <t>Котыш А.В.</t>
  </si>
  <si>
    <t>10:03:0020114:30</t>
  </si>
  <si>
    <t>10-RU10504302-30-2016, 26.09.2016</t>
  </si>
  <si>
    <t>д.Голышева Новинка, участок №9</t>
  </si>
  <si>
    <t>Полухина Е.Ю.</t>
  </si>
  <si>
    <t>10:03:0112501:319</t>
  </si>
  <si>
    <t>№47-З от 18.12.2015г. Администрация Новинского сельского поселения</t>
  </si>
  <si>
    <t>10-RU10504307-31-2016, 29.09.2016</t>
  </si>
  <si>
    <t>Калинин А.Н.</t>
  </si>
  <si>
    <t>10:03:0110103:9</t>
  </si>
  <si>
    <t>№2022 от 26.05.2011</t>
  </si>
  <si>
    <t>№10-RU10504307-32-2016, 04.10.2016</t>
  </si>
  <si>
    <t>д.Еркоева Новинка</t>
  </si>
  <si>
    <t>Тиккоев А.С.</t>
  </si>
  <si>
    <t>10:03:0112501:328</t>
  </si>
  <si>
    <t>№48-З от 23.12.2015 Администрация Новинского сельского поселения</t>
  </si>
  <si>
    <t>10-RU10504307-33-2016, 06.10.2016</t>
  </si>
  <si>
    <t xml:space="preserve">Кончезерское сельское поселение, м.Шушки, </t>
  </si>
  <si>
    <t>Реконструкция  дома №4 по адресу: Республика Карелия, Кондопожский район, м.Шушки</t>
  </si>
  <si>
    <t>Служба судебных приставов РК</t>
  </si>
  <si>
    <t>10:03:082401:004</t>
  </si>
  <si>
    <t>№10-RU10504303-34-2016, 14.10.2016</t>
  </si>
  <si>
    <t>№10-RU10504303-34-2016, 16.03.2017</t>
  </si>
  <si>
    <t>с.Янишполе, ул.Онежская, д.16</t>
  </si>
  <si>
    <t>Петрова М.А.</t>
  </si>
  <si>
    <t>10:03:0100401:8</t>
  </si>
  <si>
    <t>№18-З от 03.09.2015 Администрация Янишпольского сельского поселения</t>
  </si>
  <si>
    <t>№10-RU10504306-35-2016, 20.10.2016</t>
  </si>
  <si>
    <t>п.Гирвас, ул.Сунская, участок №№16</t>
  </si>
  <si>
    <t>10:03:0020114:21</t>
  </si>
  <si>
    <t>№2576 от 28.09.2015</t>
  </si>
  <si>
    <t>№10-RU10504302-36-2016, 21.10.2016</t>
  </si>
  <si>
    <t>д.Голышева Новинка, д.8а</t>
  </si>
  <si>
    <t>Бердникова Л.Е., Бердников А.П.</t>
  </si>
  <si>
    <t>10:03:0110701:36</t>
  </si>
  <si>
    <t>№10-RU10504307-37-2016, 25.10.2016</t>
  </si>
  <si>
    <t>д.Суна</t>
  </si>
  <si>
    <t>Лукина Н.А.</t>
  </si>
  <si>
    <t>10:03:0100202:66</t>
  </si>
  <si>
    <t>№2059 от 17.10.2011</t>
  </si>
  <si>
    <t>10-RU10504306-38-2016, 26.10.2016</t>
  </si>
  <si>
    <t>Черехович Л.С.</t>
  </si>
  <si>
    <t>10:03:0071101:13</t>
  </si>
  <si>
    <t>10-RU10504303-39-2016, 22.11.2016</t>
  </si>
  <si>
    <t>д.Суна, ул.Речная, в районе д.№9</t>
  </si>
  <si>
    <t>Кирилкин В.Н.</t>
  </si>
  <si>
    <t>10:03:0100203:72</t>
  </si>
  <si>
    <t>№6/03 от 29.09.2016</t>
  </si>
  <si>
    <t>10-RU10504306-40-2016, 25.11.2016</t>
  </si>
  <si>
    <t>Бехтерев С.П.</t>
  </si>
  <si>
    <t>10:03:0100202:12</t>
  </si>
  <si>
    <t>10-RU10504306-41-2016, 25.11.2016</t>
  </si>
  <si>
    <t>д.Лижма</t>
  </si>
  <si>
    <t>Третьяков С.А.</t>
  </si>
  <si>
    <t>10:03:090601:024</t>
  </si>
  <si>
    <t>10-RU10504305-42-2016, 01.12.2016</t>
  </si>
  <si>
    <t>д.Суна, ул.Речная, д.7</t>
  </si>
  <si>
    <t>Симонова Л.И.</t>
  </si>
  <si>
    <t>10:03:0100203:69</t>
  </si>
  <si>
    <t>№10-RU10504306-43-2016, 05.12.2016</t>
  </si>
  <si>
    <t>д.Большое Вороново, ул.Камышовая, д.3а</t>
  </si>
  <si>
    <t>Исаева Р.П.</t>
  </si>
  <si>
    <t>10:03:0070304:15</t>
  </si>
  <si>
    <t>№10-RU10504303-44-2016, 05.12.2016</t>
  </si>
  <si>
    <t>д.Тулгуба</t>
  </si>
  <si>
    <t>Королев А.Н.</t>
  </si>
  <si>
    <t>10:03:0100904:60</t>
  </si>
  <si>
    <t>№10-RU10504306-45-2016, 06.12.2016</t>
  </si>
  <si>
    <t>ст.Лижма, ул.Центральная, района д.9</t>
  </si>
  <si>
    <t>Красикова О.Н.</t>
  </si>
  <si>
    <t>10:03:0090402:54</t>
  </si>
  <si>
    <t>№2418 от 18.07.2014</t>
  </si>
  <si>
    <t>№10-RU10504305-46-2016, 07.12.2016</t>
  </si>
  <si>
    <t>д.Подгорная</t>
  </si>
  <si>
    <t>Круглова С.Н.</t>
  </si>
  <si>
    <t>10:03:0110402:23</t>
  </si>
  <si>
    <t>№2155 от 19.07.2012</t>
  </si>
  <si>
    <t>№10-RU10504307-47-2016, 07.12.2016</t>
  </si>
  <si>
    <t>Еркоев Н.А.</t>
  </si>
  <si>
    <t>10:03:0110701:30</t>
  </si>
  <si>
    <t>№10-RU10504307-48-2016, 13.12.2016</t>
  </si>
  <si>
    <t>Колесников В.Ф.</t>
  </si>
  <si>
    <t>10:03:100202:010</t>
  </si>
  <si>
    <t>№10-RU10504000-49-2016, 19.12.2016</t>
  </si>
  <si>
    <t>Звягинцев Ю.И.</t>
  </si>
  <si>
    <t>10:03:100202:033</t>
  </si>
  <si>
    <t>№10-RU10504000-50-2016, 19.12.2016</t>
  </si>
  <si>
    <t>Дорошин М.В.</t>
  </si>
  <si>
    <t>10:03:0110102:43</t>
  </si>
  <si>
    <t>№10-RU10504000-51-2016, 21.12.2016</t>
  </si>
  <si>
    <t>д.Пялозеро</t>
  </si>
  <si>
    <t>Колышнев А.В.</t>
  </si>
  <si>
    <t>10:03:0060301:143</t>
  </si>
  <si>
    <t>№10-RU10504000-52-2016, 27.12.2016</t>
  </si>
  <si>
    <t>д.Уница</t>
  </si>
  <si>
    <t>Ящук С.А.</t>
  </si>
  <si>
    <t>10:03:0030708:23</t>
  </si>
  <si>
    <t>№10-RU10504000-53-2016, 28.12.2016</t>
  </si>
  <si>
    <t>№ 10-RU10504000-53-2016, 07.08.2017</t>
  </si>
  <si>
    <t>№10-RU10504000-54-2016, 28.12.2016</t>
  </si>
  <si>
    <t>№ 10-RU10504000-55-2016, 07.08.2017</t>
  </si>
  <si>
    <t>№10-RU10504000-55-2016, 28.12.2016</t>
  </si>
  <si>
    <t>№ 10-RU10504000-54-2016, 07.08.2017</t>
  </si>
  <si>
    <t>10:03:0030708:35</t>
  </si>
  <si>
    <t>№10-RU10504000-56-2016, 28.12.2016</t>
  </si>
  <si>
    <t>№ 10-RU10504000-57-2016, 07.08.2017</t>
  </si>
  <si>
    <t>№10-RU10504000-57-2016, 28.12.2016</t>
  </si>
  <si>
    <t>№ 10-RU10504000-56-2016, 07.08.2017</t>
  </si>
  <si>
    <t>г.Кондопога, МЭЗ, участок 98</t>
  </si>
  <si>
    <t>Багров Р.А.</t>
  </si>
  <si>
    <t>10:03:010901:098</t>
  </si>
  <si>
    <t>№641-р от 15.05.2001</t>
  </si>
  <si>
    <t>№ 10-RU10504101-1-2016 от 29.01.2016</t>
  </si>
  <si>
    <t>п.Березовка</t>
  </si>
  <si>
    <t>Реконструкция здания финского холодильника со строительством пристройки для размещения тары</t>
  </si>
  <si>
    <t>Рекунов А.И.</t>
  </si>
  <si>
    <t>10:03:0080101:88</t>
  </si>
  <si>
    <t>№ 10-RU10504101-2-2016 от 03.02.2016</t>
  </si>
  <si>
    <t>от 24.08.2016</t>
  </si>
  <si>
    <t>Газопровод высокого давления к территории дома культуры расположенного на з/уч по адресу: п.Березовка, ул.Центральная</t>
  </si>
  <si>
    <t>АО "Газпромгазораспределение Петрозаводск</t>
  </si>
  <si>
    <t>10:03:0000000:11336</t>
  </si>
  <si>
    <t>№17 от 30.12.2015</t>
  </si>
  <si>
    <t>№ 10-RU10504101-3-2016 от 15.02.2016</t>
  </si>
  <si>
    <t>15.106.2016</t>
  </si>
  <si>
    <t>от 24.10.2016</t>
  </si>
  <si>
    <t>г.Кондопога, МЭЗ</t>
  </si>
  <si>
    <t>Лях М.Л.</t>
  </si>
  <si>
    <t>10:03:0010901:813</t>
  </si>
  <si>
    <t>№8 от 30.11.2015</t>
  </si>
  <si>
    <t>№ 10-RU10504101-4-2016 от 16.02.2016</t>
  </si>
  <si>
    <t>г.Кондопога, ул.Советов,134а</t>
  </si>
  <si>
    <t xml:space="preserve">Ангар для станции технического осмотра автотранспортных средств </t>
  </si>
  <si>
    <t>ООО "Кондопожский автомобильный диагностический центр</t>
  </si>
  <si>
    <t>10:03:0010202:348</t>
  </si>
  <si>
    <t xml:space="preserve">№2104 от 26.03.2012 </t>
  </si>
  <si>
    <t>№ 10-RU10504101-5-2016 от 20.02.2016</t>
  </si>
  <si>
    <t>от 29.01.18</t>
  </si>
  <si>
    <t>Киселева И.Ю.</t>
  </si>
  <si>
    <t>10:03:0010801:16</t>
  </si>
  <si>
    <t>№ 10-RU10504101-6-2016 от 17.03.2016</t>
  </si>
  <si>
    <t>г.Кондопога МЭЗ, ул.Березовая, уч. №72</t>
  </si>
  <si>
    <t>Ротькина Г. Н. Кайнелайнен Е.А.</t>
  </si>
  <si>
    <t>10:03:0010901:807</t>
  </si>
  <si>
    <t>№191-р от 06.08.2015</t>
  </si>
  <si>
    <t>№ 10-RU10504101-7-2016 от 23.03.2016</t>
  </si>
  <si>
    <t>г.Кондопога, район Онежской набережной</t>
  </si>
  <si>
    <t>Панфилов П.И.</t>
  </si>
  <si>
    <t>10:03:00100503:100</t>
  </si>
  <si>
    <t>№6 от 03.11.2015</t>
  </si>
  <si>
    <t>№ 10-RU10504101-8-2016 от 30.03.2016</t>
  </si>
  <si>
    <t>г.Кондопога, МЭЗ уч №222</t>
  </si>
  <si>
    <t>Золотарева Л.А.</t>
  </si>
  <si>
    <t>10:03:0010901:615</t>
  </si>
  <si>
    <t>№ 10-RU10504101-9-2016 от 30.03.2016</t>
  </si>
  <si>
    <t>г.Кондопога, ул.Кондопожская, 134</t>
  </si>
  <si>
    <t>Петров М.В.</t>
  </si>
  <si>
    <t>10:03:0010416:5</t>
  </si>
  <si>
    <t>№1365 от 14.11.2013</t>
  </si>
  <si>
    <t>№ 10-RU10504101-10-2016 от 30.03.2016</t>
  </si>
  <si>
    <t>г.Кондопога, МЭЗ уч №151</t>
  </si>
  <si>
    <t>Ковалева Н.С., Алексахин Н.В.</t>
  </si>
  <si>
    <t>10:03:0010901:717</t>
  </si>
  <si>
    <t>№1334 от 01.11.2012</t>
  </si>
  <si>
    <t>№ 10-RU10504101-11-2016 от 30.03.2016</t>
  </si>
  <si>
    <t>г.Кондопога, МЭЗ уч №174</t>
  </si>
  <si>
    <t>Костин Д.С.</t>
  </si>
  <si>
    <t>10:03:0010901:174</t>
  </si>
  <si>
    <t>№1622 от 17.06.2009</t>
  </si>
  <si>
    <t>№ 10-RU10504101-12-2016 от 06.04.2016</t>
  </si>
  <si>
    <t>г.Кондопога, ул.Заозерная, д.39</t>
  </si>
  <si>
    <t>Ящук Е.Н.</t>
  </si>
  <si>
    <t>10:03:0010308:40</t>
  </si>
  <si>
    <t>№ 10-RU10504101-13-2016 от 25.04.2016</t>
  </si>
  <si>
    <t>г.Кондопога, МЭЗ уч.№95</t>
  </si>
  <si>
    <t>Фитисов Д.А.</t>
  </si>
  <si>
    <t>10:03:0010901:95</t>
  </si>
  <si>
    <t>№ 10-RU10504101-14-2016 от 04.05.2016</t>
  </si>
  <si>
    <t>г.Кондопога, МЭЗ уч.№235</t>
  </si>
  <si>
    <t>Рягоев Л.И.</t>
  </si>
  <si>
    <t>10:03:0010901:699</t>
  </si>
  <si>
    <t>№ 10-RU10504101-15-2016 от 04.05.20196</t>
  </si>
  <si>
    <t>г.Кондопога, ул.Летняя</t>
  </si>
  <si>
    <t>Бузовчу Д.С.</t>
  </si>
  <si>
    <t>10:03:0010203:48</t>
  </si>
  <si>
    <t>№201 от 13.02.2015</t>
  </si>
  <si>
    <t>№ 10-RU10504101-16-2016 от 12.05.2016</t>
  </si>
  <si>
    <t>г.Кондопога, ул.Кондопожская, д.35</t>
  </si>
  <si>
    <t>Осипов В.Г.</t>
  </si>
  <si>
    <t>10:03:0000000:11317</t>
  </si>
  <si>
    <t>№ 10-RU10504101-17-2016 от 16.05.2016</t>
  </si>
  <si>
    <t>г.Кондопога, Сандальская наб., д.51</t>
  </si>
  <si>
    <t>Павлова Н.В.</t>
  </si>
  <si>
    <t>10:03:0010303:32</t>
  </si>
  <si>
    <t>№ 10-RU10504101-18-2016 от 16.05.2016</t>
  </si>
  <si>
    <t>Батракова Е.И.</t>
  </si>
  <si>
    <t>10:03:0010218:6</t>
  </si>
  <si>
    <t>№ 10-RU10504101-19-2016 от 30.05.2016</t>
  </si>
  <si>
    <t>Маланьин С.В.</t>
  </si>
  <si>
    <t>№1618 от 15.06.2009</t>
  </si>
  <si>
    <t>№ 10-RU10504101-20-2016 от 09.06.2016</t>
  </si>
  <si>
    <t>06.06.26</t>
  </si>
  <si>
    <t>г.Кондопога, ул.Летняя, напротив д №14</t>
  </si>
  <si>
    <t>Фролов А.А.</t>
  </si>
  <si>
    <t>№334-р от 04.05.2005</t>
  </si>
  <si>
    <t>№ 10-RU10504101-21-2016 от 11.07.2016</t>
  </si>
  <si>
    <t>г.Кондопога, МЭЗ уч №247</t>
  </si>
  <si>
    <t>Нюстрем О.Н.</t>
  </si>
  <si>
    <t>10:03:0010901:732</t>
  </si>
  <si>
    <t>№791 от 13.06.2013</t>
  </si>
  <si>
    <t>№ 10-RU10504101-22-2016 от 13.07.2016</t>
  </si>
  <si>
    <t>г.Кондопога, Медвежьегорское шоссе-Промышленный проезд</t>
  </si>
  <si>
    <t>Здание общественного питания со встроенным помещением бани</t>
  </si>
  <si>
    <t>Балицай М.В.</t>
  </si>
  <si>
    <t>10:03:0010405:129</t>
  </si>
  <si>
    <t>№2542 от 27.04.2015</t>
  </si>
  <si>
    <t>№ 10-RU10504101-23-2016 от 13.07.2016</t>
  </si>
  <si>
    <t xml:space="preserve">г.Кондопога, ул.Советов </t>
  </si>
  <si>
    <t>Ковалева Н.Э.</t>
  </si>
  <si>
    <t>10:03:0010201:80</t>
  </si>
  <si>
    <t>№ 10-RU10504101-24-2016 от 18.08.2016</t>
  </si>
  <si>
    <t>г.Кондопога, МЭЗ уч №304</t>
  </si>
  <si>
    <t>Попова Ю.Н.</t>
  </si>
  <si>
    <t>10:03:0010901:788</t>
  </si>
  <si>
    <t>№ 10-RU10504101-25-2016 от 02.09.2016</t>
  </si>
  <si>
    <t>Малашенков В.В.</t>
  </si>
  <si>
    <t>10:03:080111:72</t>
  </si>
  <si>
    <t>№1690 от21.10.2009</t>
  </si>
  <si>
    <t>№ 10-RU10504101-26-2016 от 02.09.2016</t>
  </si>
  <si>
    <t>г.Кондопога, МЭЗ уч №205</t>
  </si>
  <si>
    <t>Брыксин Е.А.</t>
  </si>
  <si>
    <t>10:03:0010901:787</t>
  </si>
  <si>
    <t>№ 10-RU10504101-27-2016 от 05.09.2016</t>
  </si>
  <si>
    <t>г.Кондопога, Сандальская наб.</t>
  </si>
  <si>
    <t>Сидоряко А.А.</t>
  </si>
  <si>
    <t>10:03:0010301:16</t>
  </si>
  <si>
    <t>№ 10-RU10504101-28-2016 от 12.09.2016</t>
  </si>
  <si>
    <t>г.Кондопога, наб.Сандальская, 64</t>
  </si>
  <si>
    <t>Тамразова Н.И.</t>
  </si>
  <si>
    <t>10:03:0010306:79</t>
  </si>
  <si>
    <t>№ 10-RU10504101-29-2016 от 12.09.2016</t>
  </si>
  <si>
    <t>г.Кондопога, ул.Северная,9</t>
  </si>
  <si>
    <t>Комбин О.Ю.</t>
  </si>
  <si>
    <t>10:03:0010202:371</t>
  </si>
  <si>
    <t>№ 10-RU10504101-30-2016 от 20.09.2016</t>
  </si>
  <si>
    <t>г.Кондопога, ул.Промышленная</t>
  </si>
  <si>
    <t>Реконструкция существующего золоотстойника под илонакопитель избыточного ила на территории промплощадки ОАО"Кондопога" в г.Кондопоге</t>
  </si>
  <si>
    <t>ОАО "Кондопога"</t>
  </si>
  <si>
    <t>10:03:0010000:21</t>
  </si>
  <si>
    <t>№ 10-RU10504101-31-2016 от 14.11.2016</t>
  </si>
  <si>
    <t>от 15.12.17</t>
  </si>
  <si>
    <t>г.Кондопога, наб.Нигозерская</t>
  </si>
  <si>
    <t>Григорьева И.А.</t>
  </si>
  <si>
    <t>10:03:0010229:44</t>
  </si>
  <si>
    <t>№ 10-RU10504101-32-2016 от 02.12.2016</t>
  </si>
  <si>
    <t>г.Кондопога, МЭЗ, уч.186</t>
  </si>
  <si>
    <t>Крапивина Л.Н. Крапивин Д.М. Крапивин С.Н. Крапивина Д.Д Крапивина К.Д.</t>
  </si>
  <si>
    <t>10:03:0010901:802</t>
  </si>
  <si>
    <t>№235-р от 27.07.2016</t>
  </si>
  <si>
    <t>№ 10-RU10504101-33-2016 от 19.12.2016</t>
  </si>
  <si>
    <t>Варфоломеева А.А.</t>
  </si>
  <si>
    <t>10:03:0010901:70</t>
  </si>
  <si>
    <t>№ 10-RU10504101-34-2016 от 21.12.2016</t>
  </si>
  <si>
    <t>г.Кондопога, МЭЗ уч №208</t>
  </si>
  <si>
    <t>Хотин С.В.</t>
  </si>
  <si>
    <t>10:03:0010901:693</t>
  </si>
  <si>
    <t>№ 10-RU10504101-35-2016 от 21.12.2016</t>
  </si>
  <si>
    <t>2017 год</t>
  </si>
  <si>
    <t>с.Янишполе, в райне ул.Дорожной</t>
  </si>
  <si>
    <t>нежилое здание (магазин), строительство</t>
  </si>
  <si>
    <t>Елькин А.Г.</t>
  </si>
  <si>
    <t>10:03:0100101:45</t>
  </si>
  <si>
    <t>№10-RU10504000-1-2017, 19.01.2017</t>
  </si>
  <si>
    <t>№10-RU10504000-1-2017, 21.04.2017</t>
  </si>
  <si>
    <t>с.Янишполе, ул.Центральная</t>
  </si>
  <si>
    <t>Митичев М.В.</t>
  </si>
  <si>
    <t>10:03:0100101:37</t>
  </si>
  <si>
    <t>№10-RU10504000-2-2017, 24.01.2017</t>
  </si>
  <si>
    <t>с.Янишполе, ул.Онежская</t>
  </si>
  <si>
    <t>Иванова Я.К.</t>
  </si>
  <si>
    <t>10:03:0100107:84</t>
  </si>
  <si>
    <t>№10-RU10504000-3-2017, 01.02.2017</t>
  </si>
  <si>
    <t>Соколов В.М.</t>
  </si>
  <si>
    <t>10:03:0070108:2</t>
  </si>
  <si>
    <t>№10-RU10504000-4-2017, 13.02.2017</t>
  </si>
  <si>
    <t>д.Западное Кончезеро</t>
  </si>
  <si>
    <t>Семичаснов А.А.</t>
  </si>
  <si>
    <t>10:03:0070801:57</t>
  </si>
  <si>
    <t>№10-RU10504000-5-2017, 17.02.2017</t>
  </si>
  <si>
    <t>д.Мунозеро</t>
  </si>
  <si>
    <t>Чикулаев А.Г.</t>
  </si>
  <si>
    <t>10:03:0060401:15</t>
  </si>
  <si>
    <t>№10-RU10504000-6-2017, 06.03.2017</t>
  </si>
  <si>
    <t>Кочанова В.Н.</t>
  </si>
  <si>
    <t>10:03:0071101:67</t>
  </si>
  <si>
    <t>№10-RU10504000-7-2017, 06.03.2017</t>
  </si>
  <si>
    <t>с.Янишполе, ул.Лесная, д.6</t>
  </si>
  <si>
    <t>Данькин А.А.</t>
  </si>
  <si>
    <t>10:03:0100303:10</t>
  </si>
  <si>
    <t>№10-RU10504000-8-2017, 20.03.2017</t>
  </si>
  <si>
    <t>с.Спасская Губа</t>
  </si>
  <si>
    <t>Аникина Т.Н.</t>
  </si>
  <si>
    <t>10:03:060107:15</t>
  </si>
  <si>
    <t>№10-RU10504000-9-2017, 23.03.2017</t>
  </si>
  <si>
    <t xml:space="preserve">Ефимов-Романов М.В. </t>
  </si>
  <si>
    <t>10:03:0070701:135</t>
  </si>
  <si>
    <t>№10-RU10504000-10-2017, 23.03.2017</t>
  </si>
  <si>
    <t>д.Готнаволок</t>
  </si>
  <si>
    <t>Бурка О.О.</t>
  </si>
  <si>
    <t>10:03:0060101:37</t>
  </si>
  <si>
    <t>№10-RU10504000-11-2017,.23.03.2017</t>
  </si>
  <si>
    <t>Карпов И.О.</t>
  </si>
  <si>
    <t>10:03:0060101:36</t>
  </si>
  <si>
    <t>№10-RU10504000-12-2017, 23.03.2017</t>
  </si>
  <si>
    <t>Мамаева Е.С.</t>
  </si>
  <si>
    <t>10:03:0060301:45</t>
  </si>
  <si>
    <t>№10-RU10504000-13-2017, 03.04.2017</t>
  </si>
  <si>
    <t>д.Илемсельга</t>
  </si>
  <si>
    <t>Костылев С.Н. Костылева Т.Н.</t>
  </si>
  <si>
    <t>10:03:0090901:16</t>
  </si>
  <si>
    <t>№10-RU10504000-14-2017, 03.04.2017</t>
  </si>
  <si>
    <t>Попов О.Е.</t>
  </si>
  <si>
    <t>10:03:0110402:13</t>
  </si>
  <si>
    <t>№10-RU10504000-15-2017, 05.04.2017</t>
  </si>
  <si>
    <t>Степанов В.Ф.</t>
  </si>
  <si>
    <t>10:03:0100202:11</t>
  </si>
  <si>
    <t>№10-RU10504000-16-2017, 07.04.2017</t>
  </si>
  <si>
    <t>п.Гирвас, ул.Комсомльская, д.3</t>
  </si>
  <si>
    <t>Маго Г.И.</t>
  </si>
  <si>
    <t xml:space="preserve">10:03:0020114:18 </t>
  </si>
  <si>
    <t>№10-RU10504000-17-2017, 17.05.2017</t>
  </si>
  <si>
    <t>д.Верхняя ламба</t>
  </si>
  <si>
    <t>Фофанова Е.В.</t>
  </si>
  <si>
    <t>10:03:0060901:28</t>
  </si>
  <si>
    <t>№10-RU10504000-18-2017, 23.05.2017</t>
  </si>
  <si>
    <t>Карпова Г.Н.</t>
  </si>
  <si>
    <t>10:03:0060701:22</t>
  </si>
  <si>
    <t>№10-RU10504000-19-2017, 01.06.2017</t>
  </si>
  <si>
    <t>Карпов О.В.</t>
  </si>
  <si>
    <t>10:03:0060701:28</t>
  </si>
  <si>
    <t>№10-RU10504000-20-2017, 01.06.2017</t>
  </si>
  <si>
    <t>10:03:0060701:27</t>
  </si>
  <si>
    <t>№10-RU10504000-21-2017, 01.06.2017</t>
  </si>
  <si>
    <t>д.Голышева Новинка</t>
  </si>
  <si>
    <t>Савельевы (1/5)</t>
  </si>
  <si>
    <t>10:03:0110701:57</t>
  </si>
  <si>
    <t>№10-RU10504000-22-2017, 01.06.2017</t>
  </si>
  <si>
    <t>Воронова Ю.А.</t>
  </si>
  <si>
    <t>10:03:0020114:23</t>
  </si>
  <si>
    <t>№10-RU10504000-23-2017, 02.06.2017</t>
  </si>
  <si>
    <t>д.Часовенская</t>
  </si>
  <si>
    <t>Зайцев О.Г.</t>
  </si>
  <si>
    <t>10:03:0100701:67</t>
  </si>
  <si>
    <t>№10-RU10504000-24-2017, 05.06.2017</t>
  </si>
  <si>
    <t>Егоров Д.Н.</t>
  </si>
  <si>
    <t>10:03:0100302:29</t>
  </si>
  <si>
    <t>№10-RU10504000-25-2017, 08.06.2017</t>
  </si>
  <si>
    <t>д.Ватнаволок</t>
  </si>
  <si>
    <t>Пыжиков Ю.В.</t>
  </si>
  <si>
    <t>10:03:0090801:20</t>
  </si>
  <si>
    <t>№10-RU10504000-26-2017, 08.06.2017</t>
  </si>
  <si>
    <t>п.Нелгомозеро</t>
  </si>
  <si>
    <t>Жукова Л.В.</t>
  </si>
  <si>
    <t>10:03:0050102:16</t>
  </si>
  <si>
    <t>№10-RU10504000-27-2017, 08.06.2017</t>
  </si>
  <si>
    <t>Лазарев В.В.</t>
  </si>
  <si>
    <t>10:03:0000000:11528</t>
  </si>
  <si>
    <t>№10-RU10504000-28-2017, 08.06.2017</t>
  </si>
  <si>
    <t>Амбаров С.Л.</t>
  </si>
  <si>
    <t>10:03:0060112:11</t>
  </si>
  <si>
    <t>№10-RU10504000-29-2017, 21.07.2017</t>
  </si>
  <si>
    <t>Банев В.В.</t>
  </si>
  <si>
    <t>10:03:0000000:11359</t>
  </si>
  <si>
    <t>№10-RU10504000-30-2017, 25.07.2017</t>
  </si>
  <si>
    <t>Алешкевич К.В.</t>
  </si>
  <si>
    <t>10:03:0100112:71</t>
  </si>
  <si>
    <t>№10-RU10504000-31-2017, 02.08.2017</t>
  </si>
  <si>
    <t>Конторова О.А. Конторов А.В. Конторов А.А. Конторов М.А. Конторова В.А.</t>
  </si>
  <si>
    <t>10:03:0110701:63</t>
  </si>
  <si>
    <t>№10-RU10504000-32-2017, 15.08.2017</t>
  </si>
  <si>
    <t>с.Янишполе, ул.Центральная, д.12</t>
  </si>
  <si>
    <t>Брусьянин А.Б.</t>
  </si>
  <si>
    <t>10:03:0100115:3</t>
  </si>
  <si>
    <t>№10-RU10504000-33-2017, 17.08.2017</t>
  </si>
  <si>
    <t>Сударченова Р.В.</t>
  </si>
  <si>
    <t>10:03:0000000:11545</t>
  </si>
  <si>
    <t>№10-RU10504000-34-2017, 21.08.2017</t>
  </si>
  <si>
    <t>Калинкина М.Н.   Калинкин Д.А., Калинкин И.Д.   Калинкина Д.Д., Калинкин А.Д.</t>
  </si>
  <si>
    <t>10:03:0110701:64</t>
  </si>
  <si>
    <t>№10-RU10504000-35-2017, 25.08.2017</t>
  </si>
  <si>
    <t>п.Гирвас, в районе ул.Сунской (участок №11)</t>
  </si>
  <si>
    <t>Терентьев П.М.</t>
  </si>
  <si>
    <t>10:03:0020114:33</t>
  </si>
  <si>
    <t>№10-RU10504000-36-2017, 29.08.2017</t>
  </si>
  <si>
    <t>Макридин Д.А.</t>
  </si>
  <si>
    <t>10:03:0110401:24</t>
  </si>
  <si>
    <t>№10-RU10504000-37-2017, 29.08.2017</t>
  </si>
  <si>
    <t>с.Янишполе, ул.Лесная</t>
  </si>
  <si>
    <t>Засимов Д.А.</t>
  </si>
  <si>
    <t>10:03:0100302:33</t>
  </si>
  <si>
    <t>№10-RU10504000-38-2017, 15.09.2017</t>
  </si>
  <si>
    <t>Гришина Ю.С.</t>
  </si>
  <si>
    <t>10:03:0100202:13</t>
  </si>
  <si>
    <t>№10-RU10504000-39-2017, 19.09.2017</t>
  </si>
  <si>
    <t>Сорокин В.С.</t>
  </si>
  <si>
    <t>10:03:0070701:209</t>
  </si>
  <si>
    <t>№10-RU10504000-40-2017, 22.09.2017</t>
  </si>
  <si>
    <t>д.Евхоя</t>
  </si>
  <si>
    <t>Егоров И.Л.</t>
  </si>
  <si>
    <t>10:03:0020701:11</t>
  </si>
  <si>
    <t>№10-RU10504000-41-2017, 22.09.2017</t>
  </si>
  <si>
    <t>Гололобова С.С.</t>
  </si>
  <si>
    <t>10:03:0020701:9</t>
  </si>
  <si>
    <t>№10-RU10504000-42-2017, 22.09.2017</t>
  </si>
  <si>
    <t>Нургалиева О.Д.</t>
  </si>
  <si>
    <t>10:03:0090904:8</t>
  </si>
  <si>
    <t>№10-RU10504000-43-2017, 22.09.2017</t>
  </si>
  <si>
    <t>д.Гомсельга</t>
  </si>
  <si>
    <t>Силюкова Г.А.</t>
  </si>
  <si>
    <t>10:03:0071001:13</t>
  </si>
  <si>
    <t>№10-RU10504000-44-2017, 25.09.2017</t>
  </si>
  <si>
    <t>Обухов Д.Е.</t>
  </si>
  <si>
    <t>10:03:0070701:116</t>
  </si>
  <si>
    <t>№10-RU10504000-45-2017, 02.10.2017</t>
  </si>
  <si>
    <t xml:space="preserve">Реконструкция  дома №8 по адресу: Республика Карелия, Кондопожский район, с.Кончезеро, ул.Октябрьская </t>
  </si>
  <si>
    <t>Рямзин В.Н.</t>
  </si>
  <si>
    <t>10:03:0070124:4</t>
  </si>
  <si>
    <t>№10-RU10504000-46-2017, 04.10.2017</t>
  </si>
  <si>
    <t>с.Кончезеро, ул.Совхозная</t>
  </si>
  <si>
    <t>Карпов В.А.</t>
  </si>
  <si>
    <t>10:03:0070127:26</t>
  </si>
  <si>
    <t>№10-RU10504000-47-2017, 17.10.2017</t>
  </si>
  <si>
    <t>д.Станция Лижма</t>
  </si>
  <si>
    <t>Макаров Ю.П.</t>
  </si>
  <si>
    <t>10:03:0090403:41</t>
  </si>
  <si>
    <t>№10-RU10504000-48-2017, 19.10.2017</t>
  </si>
  <si>
    <t>Дунаев Д.М.</t>
  </si>
  <si>
    <t>10:03:0100904:75</t>
  </si>
  <si>
    <t>№10-RU10504000-49-2017, 20.10.2017</t>
  </si>
  <si>
    <t>Павгурт М.Ф.</t>
  </si>
  <si>
    <t>10:03:0070116:6</t>
  </si>
  <si>
    <t>№10-RU10504000-50-2017, 30.10.2017</t>
  </si>
  <si>
    <t>д.Райгуба</t>
  </si>
  <si>
    <t>Иванова Т.В.</t>
  </si>
  <si>
    <t>10:03:0021103:18</t>
  </si>
  <si>
    <t>№10-RU10504000-51-2017, 08.11.2017</t>
  </si>
  <si>
    <t>Кузьменко Н.Н.</t>
  </si>
  <si>
    <t>10:03:0100302:34</t>
  </si>
  <si>
    <t>№10-RU10504000-52-2017, 14.11.2017</t>
  </si>
  <si>
    <t>10:03:0100302:35</t>
  </si>
  <si>
    <t>№10-RU10504000-53-2017, 14.11.2017</t>
  </si>
  <si>
    <t>д.Мережнаволок</t>
  </si>
  <si>
    <t>10:03:0103404:252</t>
  </si>
  <si>
    <t>№10-RU10504000-54-2017, 14.11.2017</t>
  </si>
  <si>
    <t>с.Янишполе, ул.Заречная</t>
  </si>
  <si>
    <t>Алексахин А.С.</t>
  </si>
  <si>
    <t>10:03:0100602:17</t>
  </si>
  <si>
    <t>№10-RU10504000-55-2017, 24.11.2017</t>
  </si>
  <si>
    <t>с.Кончезеро, ул.Октябрьская</t>
  </si>
  <si>
    <t>Боярова Д.А.</t>
  </si>
  <si>
    <t>10:03:0070116:27</t>
  </si>
  <si>
    <t>№10-RU10504000-56-2017, 24.11.2017</t>
  </si>
  <si>
    <t>Тиккоев В.В.</t>
  </si>
  <si>
    <t>10:03:0110102:11</t>
  </si>
  <si>
    <t>№10-RU10504000-57-2017, 28.11.2017</t>
  </si>
  <si>
    <t>с.Янишполе, ул.Набережная, д.14</t>
  </si>
  <si>
    <t>Ванаг Т.А.</t>
  </si>
  <si>
    <t>10:03:0100117:4</t>
  </si>
  <si>
    <t>№10-RU10504000-58-2017, 14.12.2017</t>
  </si>
  <si>
    <t>Павчин А.С.</t>
  </si>
  <si>
    <t>10:03:0103404:263</t>
  </si>
  <si>
    <t>№10-RU10504000-59-2017, 19.12.2017</t>
  </si>
  <si>
    <t>п.Сопоха, ул.Полевая, д.7</t>
  </si>
  <si>
    <t>Мелехов А.В.</t>
  </si>
  <si>
    <t>10:03:0080304:37</t>
  </si>
  <si>
    <t>№10-RU10504000-60-2017, 20.12.2017</t>
  </si>
  <si>
    <t>Санников Г.А.</t>
  </si>
  <si>
    <t>10:03:0020801:36</t>
  </si>
  <si>
    <t>№10-RU10504000-61-2017, 22.12.2017</t>
  </si>
  <si>
    <t>Полякова Т.С. По доверенности от Стейтон М.С.</t>
  </si>
  <si>
    <t>10:03:0060901:1</t>
  </si>
  <si>
    <t>№10-RU10504000-62-2017, 25.12.2017</t>
  </si>
  <si>
    <t>Голышева Новинка</t>
  </si>
  <si>
    <t>Кузьмин В.С.</t>
  </si>
  <si>
    <t>10:03:0110701:11</t>
  </si>
  <si>
    <t>№10-RU10504000-63-2017, 25.12.2017</t>
  </si>
  <si>
    <t>с.Янишполе, ул.Набережная, д.12</t>
  </si>
  <si>
    <t>Матвеева О.А.</t>
  </si>
  <si>
    <t>10:03:0100117:5</t>
  </si>
  <si>
    <t>№10-RU10504000-64-2017, 26.12.2017</t>
  </si>
  <si>
    <t>№ п/п</t>
  </si>
  <si>
    <t>Местоположение объекта</t>
  </si>
  <si>
    <t>Кадастровый номер земельного участка</t>
  </si>
  <si>
    <t>Площадь ЗУ</t>
  </si>
  <si>
    <t xml:space="preserve"> уведомления о (НЕ) соответствии планируемого строительства (реконструкции), №, дата выдачи</t>
  </si>
  <si>
    <t>Ввод объекта</t>
  </si>
  <si>
    <t>г.Кондопога, ул.Ветлечебная</t>
  </si>
  <si>
    <t xml:space="preserve">Линия для обработки минеральных посыпок  ЛЗП-Р2004 </t>
  </si>
  <si>
    <t>ООО "Карелминерал"</t>
  </si>
  <si>
    <t>10:03:010405:058</t>
  </si>
  <si>
    <t>№ 669-р от 03.08.2007</t>
  </si>
  <si>
    <t>№ 10-RU10504101-1-2017 от 13.01.2017</t>
  </si>
  <si>
    <t>г.Кондопога, МЭЗ, уч.111</t>
  </si>
  <si>
    <t>Чиккуев А.И.</t>
  </si>
  <si>
    <t>10:03:0010901:111</t>
  </si>
  <si>
    <t>№ 10-RU10504101-2-2017 от 20.01.2017</t>
  </si>
  <si>
    <t>г.Кондопога ул.Летняя</t>
  </si>
  <si>
    <t>Микулинский Д.С.</t>
  </si>
  <si>
    <t>10:03:0010203:70</t>
  </si>
  <si>
    <t>№ 10-RU10504101-3-2017 от 20.01.2017</t>
  </si>
  <si>
    <t>п.Березовка, район ул.Набережной</t>
  </si>
  <si>
    <t>Варлевский С.Н. Варлевская Н.Г. Павлов Д.А. Варлевская Л.С. Варлевский А.С.</t>
  </si>
  <si>
    <t>10:03:0080110:29</t>
  </si>
  <si>
    <t>№241-р от 28.07.2015</t>
  </si>
  <si>
    <t>№ 10-RU10504101-4-2017 от 27.02.2017</t>
  </si>
  <si>
    <t>г.Кондопога, Сандальская наб., д.23</t>
  </si>
  <si>
    <t>Гагарина А.С.</t>
  </si>
  <si>
    <t>10:03:0010307:6</t>
  </si>
  <si>
    <t>№ 10-RU10504101-5-2017 от 16.03.2017</t>
  </si>
  <si>
    <t>г.Кондопога ул.Садовая</t>
  </si>
  <si>
    <t>Кудрявцева Л.В.</t>
  </si>
  <si>
    <t>10:03:0010304:113</t>
  </si>
  <si>
    <t>№ 10-RU10504101-6-2017 от 27.03.2017</t>
  </si>
  <si>
    <t>г.Кондопога МЭЗ, уч.123</t>
  </si>
  <si>
    <t>Зайцев А.Ю. Королева Л.В. Зайцев Д.А. Зайцев Ю.А.</t>
  </si>
  <si>
    <t>10:03:0010901:710</t>
  </si>
  <si>
    <t>№959 от 31.07.2012</t>
  </si>
  <si>
    <t>№ 10-RU10504101-7-2017 от 30.03.2017</t>
  </si>
  <si>
    <t>г.Кондопога МЭЗ, уч.127</t>
  </si>
  <si>
    <t>Мирошкина И.В. Мирошкина А.К. Мирошкина Е.К. Петрова М.В.</t>
  </si>
  <si>
    <t>10:03:0010901:827</t>
  </si>
  <si>
    <t>№1077/20р от 20.09.2016</t>
  </si>
  <si>
    <t>№ 10-RU10504101-8-2017 от 12.04.2017</t>
  </si>
  <si>
    <t>г.Кондопога пер.Нигозерский, д.16</t>
  </si>
  <si>
    <t>Швецов И.А.</t>
  </si>
  <si>
    <t>10:03:00102291:001</t>
  </si>
  <si>
    <t>№ 10-RU10504101-9-2017 от 21.04.2017</t>
  </si>
  <si>
    <t>г.Кондопога ул.Заозерная, д.55</t>
  </si>
  <si>
    <t>Вестфаль А.А.</t>
  </si>
  <si>
    <t>10:03:0010306:11</t>
  </si>
  <si>
    <t>№1194/20р от 03.10.2016</t>
  </si>
  <si>
    <t>№ 10-RU10504101-10-2017 от 03.05.2017</t>
  </si>
  <si>
    <t>п.Березовка МЭЗ, уч.165</t>
  </si>
  <si>
    <t>Маликова Л.А. Неустроев В.В. Маликов В.Ю. Маликов Д.Ю. Неустроева С.В.</t>
  </si>
  <si>
    <t>10:03:0010901:850</t>
  </si>
  <si>
    <t>№2311/20р от 23.12.2016</t>
  </si>
  <si>
    <t>№ 10-RU10504101-11-2017 от 30.05.2017</t>
  </si>
  <si>
    <t>г.Кондопога Промышленный проезд</t>
  </si>
  <si>
    <t>Примыкание пути необщего  пользования ООО"Карелминерал" к соединительному пути необщего пользования ОАО "Кондопога"на станции Нигозеро Октябрьской ж/дороги</t>
  </si>
  <si>
    <t>ООО  "Карелминерал"</t>
  </si>
  <si>
    <t>10:03:010405:53 10:03:010405:58</t>
  </si>
  <si>
    <t>№ 10-RU10504101-12-2017 от 05.06.2017</t>
  </si>
  <si>
    <t>от 27.11.17</t>
  </si>
  <si>
    <t>г.Кондопога, ул.Советов, д.147г</t>
  </si>
  <si>
    <t>индивидуальный жилой дом(реконструкция)</t>
  </si>
  <si>
    <t>Витер Ю.В.  Ларин А.В.   Витер М.А.  Ларин Р.А.</t>
  </si>
  <si>
    <t>10:03:0010201:47</t>
  </si>
  <si>
    <t>№ 10-RU10504101-13-2017 от 22.06.2017</t>
  </si>
  <si>
    <t>г.Кондопога наб.Нигозерская, д.20</t>
  </si>
  <si>
    <t>Мухина Н.В.  СтолеповаВ.В.</t>
  </si>
  <si>
    <t>10:03:0010230:11</t>
  </si>
  <si>
    <t>№ 10-RU10504101-14-2017 от 04.07.2017</t>
  </si>
  <si>
    <t>г.Кондопога, МЭЗ, ул.Березовая, уч.71</t>
  </si>
  <si>
    <t>Яшкова С.С.   Яшков С.В.    Соболева А.А.   Яшков И.С.    Яшкова Д.С.</t>
  </si>
  <si>
    <t>10:03:0010901:822</t>
  </si>
  <si>
    <t>№479/20р от 20.07.2016</t>
  </si>
  <si>
    <t>№ 10-RU10504101-15-2017 от 10.07.2017</t>
  </si>
  <si>
    <t>г.Кондопога МЭЗ, уч.111</t>
  </si>
  <si>
    <t>Куней Е.В.</t>
  </si>
  <si>
    <t>№ 10-RU10504101-16-2017 от 14.07.2017</t>
  </si>
  <si>
    <t>г.Кондопога пер.Онежская наб.между домами №19 и №21</t>
  </si>
  <si>
    <t>Лемметинен Д.П.</t>
  </si>
  <si>
    <t>10:03:0010101:27</t>
  </si>
  <si>
    <t>№ 10-RU10504101-17-2017 от 02.08.2017</t>
  </si>
  <si>
    <t>г.Кондопога МЭЗ, уч.189</t>
  </si>
  <si>
    <t>Григорьев Д.В.</t>
  </si>
  <si>
    <t>10:03:0010901:683</t>
  </si>
  <si>
    <t>№ 10-RU10504101-18-2017 от 28.08.207</t>
  </si>
  <si>
    <t>г.Кондопога Сандальская наб. район дома №21</t>
  </si>
  <si>
    <t>Здание магазина</t>
  </si>
  <si>
    <t>ИП Хяккинен Н.Г.</t>
  </si>
  <si>
    <t>10:03:00103071:21</t>
  </si>
  <si>
    <t>№ 10-RU10504101-19-2017 от 06.09.2017</t>
  </si>
  <si>
    <t>г.Кондопоги Октябрьское шоссе 51,53,55,57,59,61 пр.Калинина, 17б</t>
  </si>
  <si>
    <t>Газораспределительная сеть для газоснабжения центральной части г.Кондопоги 4 очередь</t>
  </si>
  <si>
    <t>АО "Газпромгазораспределение Петрозаводск"</t>
  </si>
  <si>
    <t>10:03:0010110:1855</t>
  </si>
  <si>
    <t>№ 10-RU10504101-20-2017 от  14.09.2017</t>
  </si>
  <si>
    <t>г.Кондопога Петрозаводское шоссе</t>
  </si>
  <si>
    <t>Гостиничный комплекс</t>
  </si>
  <si>
    <t>Елькин А.Г.   Галочкин А.Н.   Галочкина Е.В.   Галочкина Л.А.</t>
  </si>
  <si>
    <t>10:03:0011301:31</t>
  </si>
  <si>
    <t>№2437 от 12.08.2014</t>
  </si>
  <si>
    <t>№ 10-RU10504101-21-2017 от 06.10.2017</t>
  </si>
  <si>
    <t>г.Кондопога 10:03:0011301:134</t>
  </si>
  <si>
    <t>Строительство завода большой по переработке трески, пикши и др.видоврыб,суммарной производительностью филе и (или) фарша из…… более 50тн в сутки и суммарной произв.муки рыбной и жира рыбьего, либо иных продуктов из отходов производства более 6 тонн в сутки с холодильником</t>
  </si>
  <si>
    <t>ООО "Рыботорговая сеть"</t>
  </si>
  <si>
    <t>10:03:0011301:134</t>
  </si>
  <si>
    <t>№20/03 от 30.03.2017</t>
  </si>
  <si>
    <t>№ 10-RU10504101-22-2017 от 10.10.2017</t>
  </si>
  <si>
    <t>г.Кондопога, МЭЗ, уч.№170</t>
  </si>
  <si>
    <t>Садукова Л.П.</t>
  </si>
  <si>
    <t>10:03:0010901:709</t>
  </si>
  <si>
    <t>№ 10-RU10504101-23-2017 от 19.10.2017</t>
  </si>
  <si>
    <t>г.Кондопога 10:03:0011301:17</t>
  </si>
  <si>
    <t>ООО Группа "Баренц"</t>
  </si>
  <si>
    <t>10:03:0011301:17</t>
  </si>
  <si>
    <t>№ 10-RU10504101-24-2017 от 01.11.2017</t>
  </si>
  <si>
    <t>г.Кондопога Нигозерская наб., д.2</t>
  </si>
  <si>
    <t>Варфоломеева А.Н.</t>
  </si>
  <si>
    <t>10:03:0010230:3</t>
  </si>
  <si>
    <t>№ 10-RU10504101-25-2017 от 13.11.2017</t>
  </si>
  <si>
    <t>г.Кондопога ул.Садовая, район дома №1</t>
  </si>
  <si>
    <t>Кудряшов М.В.</t>
  </si>
  <si>
    <t>10:03:0010312:89</t>
  </si>
  <si>
    <t>№ 10-RU10504101-26-2017 от 15.11.2017</t>
  </si>
  <si>
    <t>г.Кондопога МЭЗ</t>
  </si>
  <si>
    <t>Богданович О.М.</t>
  </si>
  <si>
    <t>10:03:0010901:75</t>
  </si>
  <si>
    <t>№ 10-RU10504101-27-2017 от 04.12.2017</t>
  </si>
  <si>
    <t>г.Кондопога МЭЗ, уч.133</t>
  </si>
  <si>
    <t>Данилкина В.И.   Данилкин И.В.</t>
  </si>
  <si>
    <t>10:03:0010901:814</t>
  </si>
  <si>
    <t>№ 10-RU10504101-28-2017 от 15.12.2017</t>
  </si>
  <si>
    <t>н.п.Мартнаволок</t>
  </si>
  <si>
    <t>Щербакова М.Н.</t>
  </si>
  <si>
    <t>10:03:0071702:14</t>
  </si>
  <si>
    <t>№10-RU10504000-1-2018, 15.01.2018</t>
  </si>
  <si>
    <t>Рассихин М.Ю. по доверенности от Зуевой И.В., Засориной Е.В., Бессолициной Я.Ю.</t>
  </si>
  <si>
    <t>10:03:0072602:1057</t>
  </si>
  <si>
    <t>№10-RU10504000-2-2018, 23.01.2018</t>
  </si>
  <si>
    <t>10:03:0072602:1058</t>
  </si>
  <si>
    <t>№10-RU10504000-3-2018, 23.01.2018</t>
  </si>
  <si>
    <t>10:03:0072602:1063</t>
  </si>
  <si>
    <t>№10-RU10504000-4-2018, 23.01.2018</t>
  </si>
  <si>
    <t>б.н.п.Мартнаволок</t>
  </si>
  <si>
    <t>Черникова С.В.</t>
  </si>
  <si>
    <t>10:03:0070501:46</t>
  </si>
  <si>
    <t>№10-RU10504000-5-2018, 26.01.2018</t>
  </si>
  <si>
    <t>Осипова Л.И.</t>
  </si>
  <si>
    <t>10:03:0020802:5</t>
  </si>
  <si>
    <t>№10-RU10504000-6-2018, 13.02.2018</t>
  </si>
  <si>
    <t>Шашанкова О.А.</t>
  </si>
  <si>
    <t>10:03:0072602:1061</t>
  </si>
  <si>
    <t>№10-RU10504000-7-2018, 13.02.2018</t>
  </si>
  <si>
    <t>Жданова Е.А.</t>
  </si>
  <si>
    <t>10:03:0060301:160</t>
  </si>
  <si>
    <t>№03-М/03 от 20.12.2017г.</t>
  </si>
  <si>
    <t>№10-RU10504000-8-2018,.16.02.2018</t>
  </si>
  <si>
    <t>Дроздов С.М.</t>
  </si>
  <si>
    <t>10:03:0070701:149</t>
  </si>
  <si>
    <t>№10-RU10504000-9-2018, 16.02.2018</t>
  </si>
  <si>
    <t>Клочков А.Г.</t>
  </si>
  <si>
    <t>10:03:0070701:147</t>
  </si>
  <si>
    <t>№10-RU10504000-10-2018, 22.02.2018</t>
  </si>
  <si>
    <t>Лебедев А.А.</t>
  </si>
  <si>
    <t>10:03:0030703:15</t>
  </si>
  <si>
    <t>№10-RU10504000-11-2018, 26.02.2018</t>
  </si>
  <si>
    <t>Хрулев С.В.</t>
  </si>
  <si>
    <t>10:03:0070701:143</t>
  </si>
  <si>
    <t>№10-RU10504000-12-2018, 05.03.2018</t>
  </si>
  <si>
    <t>Хрулева В.Н.</t>
  </si>
  <si>
    <t>10:03:0070701:144</t>
  </si>
  <si>
    <t>№10-RU10504000-13-2018, 05.03.2018</t>
  </si>
  <si>
    <t>Кенинги Ю.П.</t>
  </si>
  <si>
    <t>10:03:0070701:146</t>
  </si>
  <si>
    <t>№10-RU10504000-14-2018, 05.03.2018</t>
  </si>
  <si>
    <t>Вуоримаа А.А.</t>
  </si>
  <si>
    <t>10:03:0070701:150</t>
  </si>
  <si>
    <t>№10-RU10504000-15-2018, 05.03.2018</t>
  </si>
  <si>
    <t>Дворжицкая О.В.</t>
  </si>
  <si>
    <t>10:03:0070701:151</t>
  </si>
  <si>
    <t>№10-RU10504000-16-2018, 05.03.2018</t>
  </si>
  <si>
    <t>Симаков И.Ф.</t>
  </si>
  <si>
    <t>10:03:0070701:158</t>
  </si>
  <si>
    <t>№10-RU10504000-17-2018, 05.03.2018</t>
  </si>
  <si>
    <t>Матросов И.С.</t>
  </si>
  <si>
    <t>10:03:0000000:11649</t>
  </si>
  <si>
    <t>№10-RU10504000-18-2018, 15.03.2018</t>
  </si>
  <si>
    <t>д.Лижмозеро</t>
  </si>
  <si>
    <t>Гришкин А.И.</t>
  </si>
  <si>
    <t>10:03:0040301:29</t>
  </si>
  <si>
    <t>№10-RU10504000-19-2018, 20.03.2018</t>
  </si>
  <si>
    <t>Попок М.Ю.             Попок Е.Ю.          Борыгина Т.Ю.</t>
  </si>
  <si>
    <t>10:03:0100113:2</t>
  </si>
  <si>
    <t>№10-RU10504000-20-2018, 20.03.2018</t>
  </si>
  <si>
    <t>д.Белая гора</t>
  </si>
  <si>
    <t>Пантелеев В.А.</t>
  </si>
  <si>
    <t>10:03:0040201:86</t>
  </si>
  <si>
    <t>№10-RU10504000-21-2018, 23.03.2018</t>
  </si>
  <si>
    <t>с.Спасская Губа, ул.набережная</t>
  </si>
  <si>
    <t>Меркулова В.С.</t>
  </si>
  <si>
    <t>10:03:0060119:023</t>
  </si>
  <si>
    <t>№10-RU10504000-22-2018, 03.04.2018</t>
  </si>
  <si>
    <t>Зуева И.В.   Засорина Е.В. Бессолицина Я.Ю.</t>
  </si>
  <si>
    <t>10:03:0072602:1526</t>
  </si>
  <si>
    <t>№10-RU10504000-23-2018, 03.04.2018</t>
  </si>
  <si>
    <t>10:03:0072602:1520</t>
  </si>
  <si>
    <t>№10-RU10504000-24-2018, 03.04.2018</t>
  </si>
  <si>
    <t>Гурьев А.П.</t>
  </si>
  <si>
    <t>10:03:0040201:20</t>
  </si>
  <si>
    <t>№10-RU10504000-25-2018, 04.04.2018</t>
  </si>
  <si>
    <t>д.Святнаволок</t>
  </si>
  <si>
    <t>Легкий С.Е.</t>
  </si>
  <si>
    <t>10:03:0020406:11</t>
  </si>
  <si>
    <t>№10-RU10504000-26-2018, 11.04.2018</t>
  </si>
  <si>
    <t>Никифоров А.С.</t>
  </si>
  <si>
    <t>10:03:0070115:93</t>
  </si>
  <si>
    <t>№10-RU10504000-27-2018, 19.04.2018</t>
  </si>
  <si>
    <t>Зиновьева Е.А.</t>
  </si>
  <si>
    <t>10:03:0100115:18</t>
  </si>
  <si>
    <t>№10-RU10504000-28-2018, 24.04.2018</t>
  </si>
  <si>
    <t>Пшенная Е.А.</t>
  </si>
  <si>
    <t>10:03:0100115:51</t>
  </si>
  <si>
    <t>№10-RU10504000-29-2018, 11.05.2018</t>
  </si>
  <si>
    <t>Гуккина О.О.</t>
  </si>
  <si>
    <t>10:03:0060701:21</t>
  </si>
  <si>
    <t>№10-RU10504000-30-2018, 17.05.2018</t>
  </si>
  <si>
    <t>Чеснокова С.А.</t>
  </si>
  <si>
    <t>10:03:0070116:20</t>
  </si>
  <si>
    <t>№10-RU10504000-31-2018, 17.05.2018</t>
  </si>
  <si>
    <t>Титов И.Ф.</t>
  </si>
  <si>
    <t>10:03:0060901:29</t>
  </si>
  <si>
    <t>№10-RU10504000-32-2018, 18.05.2018</t>
  </si>
  <si>
    <t>Филиппова А.А.</t>
  </si>
  <si>
    <t>10:03:0090604:11</t>
  </si>
  <si>
    <t>№10-RU10504000-33-2018, 28.05.2018</t>
  </si>
  <si>
    <t>Ермаков М.М.</t>
  </si>
  <si>
    <t>10:03:0100303:20</t>
  </si>
  <si>
    <t>№10-RU10504000-34-2018, 28.05.2018</t>
  </si>
  <si>
    <t>Богданова Н.Ю.</t>
  </si>
  <si>
    <t>10:03:0070127:4</t>
  </si>
  <si>
    <t>№10-RU10504000-35-2018, 28.05.2018</t>
  </si>
  <si>
    <t>Кириллов П.А.</t>
  </si>
  <si>
    <t>10:03:0070801:211</t>
  </si>
  <si>
    <t>№10-RU10504000-36-2018, 31.05.2018</t>
  </si>
  <si>
    <t>Елькин Е.А.</t>
  </si>
  <si>
    <t>10:03:0090601:68</t>
  </si>
  <si>
    <t>№10-RU10504000-37-2018, 25.06.2018</t>
  </si>
  <si>
    <t>Климовский В.В.</t>
  </si>
  <si>
    <t>10:03:0030708:25</t>
  </si>
  <si>
    <t>№10-RU10504000-38-2018, 02.07.2018</t>
  </si>
  <si>
    <t>д.Уница, ул.Набережная</t>
  </si>
  <si>
    <t>Козлов И.В.</t>
  </si>
  <si>
    <t>10:03:0030708:10</t>
  </si>
  <si>
    <t>№10-RU10504000-39-2018, 02.07.2018</t>
  </si>
  <si>
    <t>Доброхотова Л.В.</t>
  </si>
  <si>
    <t>10:03:0020119:134</t>
  </si>
  <si>
    <t>№10-RU10504000-40-2018, 02.07.2018</t>
  </si>
  <si>
    <t>Петров И.Э.</t>
  </si>
  <si>
    <t>10:03:0103404:104</t>
  </si>
  <si>
    <t>№1612 от 08.06.2009</t>
  </si>
  <si>
    <t>№10-RU10504000-41-2018, 05.07.2018</t>
  </si>
  <si>
    <t>10:03:0103404:105</t>
  </si>
  <si>
    <t>№1612 от 08.06.2010</t>
  </si>
  <si>
    <t>№10-RU10504000-42-2018, 05.07.2018</t>
  </si>
  <si>
    <t>Богачев П.В.</t>
  </si>
  <si>
    <t>10:03:0100111:10</t>
  </si>
  <si>
    <t>№10-RU10504000-43-2018, 05.07.2018</t>
  </si>
  <si>
    <t>Лекетинен Ф.Г.</t>
  </si>
  <si>
    <t>10:03:0020801:80</t>
  </si>
  <si>
    <t>№14-и/03 от 10.05.2018, переуступка 05.06.2018</t>
  </si>
  <si>
    <t>№10-RU10504000-44-2018, 11.07.2018</t>
  </si>
  <si>
    <t>Викулин А.М.</t>
  </si>
  <si>
    <t>10:03:0110701:68</t>
  </si>
  <si>
    <t>№10-RU10504000-45-2018, 11.07.2018</t>
  </si>
  <si>
    <t>район д.Сопоха</t>
  </si>
  <si>
    <t>нежилой 2-х этажный дом для размещения музея на территории базы отдыха "Сандал"</t>
  </si>
  <si>
    <t>ООО "Кемпинг Сандал"</t>
  </si>
  <si>
    <t>10:03:0082402:42</t>
  </si>
  <si>
    <t>№2116 от 05.04.2012</t>
  </si>
  <si>
    <t xml:space="preserve">№10-RU10504000-46-2018, </t>
  </si>
  <si>
    <t>Оськин Д.А.</t>
  </si>
  <si>
    <t>10:03:0070801:213</t>
  </si>
  <si>
    <t>№22-м/03 огт 04.07.2018</t>
  </si>
  <si>
    <t xml:space="preserve">№10-RU10504000-47-2018, </t>
  </si>
  <si>
    <t>Гусев А.В.</t>
  </si>
  <si>
    <t>10:03:0070701:175</t>
  </si>
  <si>
    <t>№2044 от 17.08.2011</t>
  </si>
  <si>
    <t>уведомление о соответствии №48</t>
  </si>
  <si>
    <t>район с.Янишполе</t>
  </si>
  <si>
    <t>Базовая станция №10-00414 стандарта GSM-900/UMTS-2100/LTE-1800 с установкой на земле антенной опоры высотой 70 метров</t>
  </si>
  <si>
    <t>ПАО "МТС"</t>
  </si>
  <si>
    <t>10:03:0103402:359</t>
  </si>
  <si>
    <t xml:space="preserve">№15 от 26.03.2018г. </t>
  </si>
  <si>
    <t xml:space="preserve">№10-RU10504000-49-2018, </t>
  </si>
  <si>
    <t>Чекина Г.М.</t>
  </si>
  <si>
    <t>10:03:0070116:29</t>
  </si>
  <si>
    <t>уведомление о соответствии №50</t>
  </si>
  <si>
    <t xml:space="preserve">п.Сопоха, </t>
  </si>
  <si>
    <t>Гошина О.В.</t>
  </si>
  <si>
    <t>10:03:0080301:44</t>
  </si>
  <si>
    <t>уведомление о соответствии №51</t>
  </si>
  <si>
    <t>с.Кончезеро, ул.Студенческая, д.18</t>
  </si>
  <si>
    <t>индивидуальный жилой дом, реконструкция</t>
  </si>
  <si>
    <t>Дудина С.В.</t>
  </si>
  <si>
    <t>10:03:0070124:1</t>
  </si>
  <si>
    <t>уведомление о соответствии №52</t>
  </si>
  <si>
    <t>п.Гирвас, ул.Кондопожская, д.5</t>
  </si>
  <si>
    <t>Ефимова Н.В.</t>
  </si>
  <si>
    <t>10:03:0020115:18</t>
  </si>
  <si>
    <t>уведомление о соответствии №53</t>
  </si>
  <si>
    <t>д.Кулмукса</t>
  </si>
  <si>
    <t>Степанов Г.М.</t>
  </si>
  <si>
    <t>10:03:0111001:52</t>
  </si>
  <si>
    <t>№2313 от 18.12.2013г.</t>
  </si>
  <si>
    <t>уведомление о соответствии №54</t>
  </si>
  <si>
    <t>район д.Мунозеро</t>
  </si>
  <si>
    <t>садовый дом, строительство</t>
  </si>
  <si>
    <t>Кюршунов И.А.</t>
  </si>
  <si>
    <t>10:03:0061204:513</t>
  </si>
  <si>
    <t>уведомление о соответствии №55</t>
  </si>
  <si>
    <t>фермерский дом</t>
  </si>
  <si>
    <t>Бодунова М.П.</t>
  </si>
  <si>
    <t>10:03:0103403:403</t>
  </si>
  <si>
    <t xml:space="preserve">№10-RU10504000-56-2018, </t>
  </si>
  <si>
    <t>д.Викшица</t>
  </si>
  <si>
    <t>Володина Л.С.</t>
  </si>
  <si>
    <t>10:03:0070201:34</t>
  </si>
  <si>
    <t>уведомление о соответствии №57</t>
  </si>
  <si>
    <t>Яшкова Л.Л.</t>
  </si>
  <si>
    <t>10:03:0100701:81</t>
  </si>
  <si>
    <t>уведомление о соответствии №58</t>
  </si>
  <si>
    <t>Жогин А.В.</t>
  </si>
  <si>
    <t>10:03:0100113:4</t>
  </si>
  <si>
    <t>уведомление о соответствии №59</t>
  </si>
  <si>
    <t>Рюгина О.Н.</t>
  </si>
  <si>
    <t>10:03:0070105:147</t>
  </si>
  <si>
    <t>№44/03 от 12.10.2017</t>
  </si>
  <si>
    <t>уведомление о соответствии №60</t>
  </si>
  <si>
    <t>за границами п.Кончезеро</t>
  </si>
  <si>
    <t>строительство садового дома</t>
  </si>
  <si>
    <t>Карманников Александр  Евдокимович</t>
  </si>
  <si>
    <t>10:03:0072601:1874</t>
  </si>
  <si>
    <t>уведомление о соответствии №61 от 24.09.2018</t>
  </si>
  <si>
    <t>г.Кондопога МЭЗ, ул.Энтузиастов</t>
  </si>
  <si>
    <t>ижс</t>
  </si>
  <si>
    <t>Афанасьев О.А.</t>
  </si>
  <si>
    <t>10:03:0010901:53</t>
  </si>
  <si>
    <t>№ 10-RU10504101-1-2018 от 11.01.2018</t>
  </si>
  <si>
    <t>г.Кондопога ул.Карельская, д.27</t>
  </si>
  <si>
    <t>ижм</t>
  </si>
  <si>
    <t>Ледяева Е.П.</t>
  </si>
  <si>
    <t>10:03:0010226:1</t>
  </si>
  <si>
    <t>№ 10-RU10504101-2-2018 от 12.02.2018</t>
  </si>
  <si>
    <t>г.Кондопога ул.Комсомольская, д.32а</t>
  </si>
  <si>
    <t>Реконструкция здания  колбасного цеха</t>
  </si>
  <si>
    <t>Берляков Д.В.</t>
  </si>
  <si>
    <t>10:03:0010127:111</t>
  </si>
  <si>
    <t>№925-р от 23.12.2005</t>
  </si>
  <si>
    <t>№ 10-RU10504101-3-2018 от 13.02.2018</t>
  </si>
  <si>
    <t>г.Кондопога</t>
  </si>
  <si>
    <t>Устройство магистральной  теплотрассы на г.Кондопога от бункера приборов учета до котельного цеха №2 на промплощадке ОАО "Кондопога"</t>
  </si>
  <si>
    <t>10:03:0000000:11705</t>
  </si>
  <si>
    <t>№ 10-RU10504101-4-2018 от 26.02.2018</t>
  </si>
  <si>
    <t>г.Кондопога,</t>
  </si>
  <si>
    <t>Строительство кабельной эстакады и прокладка линий питания РП№14 БОПС на участке от мазутного хозяйства ТЭС до бетонной эстакады склада извести и аммофоса БОПС ОАО "Кондопога"</t>
  </si>
  <si>
    <t>№ 10-RU10504101-5-2018 от 26.02.2018</t>
  </si>
  <si>
    <t>п.Березовка ул.Садовая</t>
  </si>
  <si>
    <t>Бредис Р.В.   Бредис Д.В. Фокина В.С. Бредис А.Д. Бредис В.Д.</t>
  </si>
  <si>
    <t>10:03:0080107:68</t>
  </si>
  <si>
    <t>№475 от 09.04.2014</t>
  </si>
  <si>
    <t>№ 10-RU10504101-6-2018 от 05.04.2018</t>
  </si>
  <si>
    <t>г.Кондопога ул.Кондопожская, д.43</t>
  </si>
  <si>
    <t>Андрюковский С.И.</t>
  </si>
  <si>
    <t>10:03:0010421:2</t>
  </si>
  <si>
    <t>№ 10-RU10504101-7-2018 от 05.04.2018</t>
  </si>
  <si>
    <t>г.Кондопога МЭЗ, уч.241</t>
  </si>
  <si>
    <t>Омелящик  Е.А.</t>
  </si>
  <si>
    <t>10:03:0010901:818</t>
  </si>
  <si>
    <t>№22 от 22.03.2016</t>
  </si>
  <si>
    <t>№ 10-RU10504101-8-2018 от 18.04.2018</t>
  </si>
  <si>
    <t>БондаренкоМ.М.</t>
  </si>
  <si>
    <t>10:03:0080107:71</t>
  </si>
  <si>
    <t>№07-м/03 от 20.02.2018</t>
  </si>
  <si>
    <t>№ 10-RU10504101-9-2018 от 19.04.2018</t>
  </si>
  <si>
    <t>Гольтфейн С.Ф.</t>
  </si>
  <si>
    <t>10:03:0010504:29</t>
  </si>
  <si>
    <t>№ 10-RU10504101-10-2018 от 23.04.2018</t>
  </si>
  <si>
    <t>Алексеев А.В.</t>
  </si>
  <si>
    <t>10:03:0010901:838</t>
  </si>
  <si>
    <t>№м-08-м03 от 09.02.2018</t>
  </si>
  <si>
    <t>№ 10-RU10504101-11-2018 от 24.04.2018</t>
  </si>
  <si>
    <t>п.Березовка ул.Солнечная</t>
  </si>
  <si>
    <t>Прокопов М.В.</t>
  </si>
  <si>
    <t>10:03:0080107:3</t>
  </si>
  <si>
    <t>№ 10-RU10504101-12-2018 от 26.04.2018</t>
  </si>
  <si>
    <t>г.Кондопога ул.Зеленая</t>
  </si>
  <si>
    <t>Шпакова И.В.</t>
  </si>
  <si>
    <t>10:03:0010208:27</t>
  </si>
  <si>
    <t>№ 10-RU10504101-13-2018 от 14.06.2018</t>
  </si>
  <si>
    <t>п.Березовка ул.Лесная</t>
  </si>
  <si>
    <t>Мелехова А.Ю.</t>
  </si>
  <si>
    <t>10:03:0080111:59</t>
  </si>
  <si>
    <t>№ 10-RU10504101-14-2018 от 26.06.2018</t>
  </si>
  <si>
    <t>Здание склада</t>
  </si>
  <si>
    <t>Гутыро Г.Д.</t>
  </si>
  <si>
    <t>10:03:0080101:77</t>
  </si>
  <si>
    <t>№47/03 от 13.10.2017</t>
  </si>
  <si>
    <t>№ 10-RU10504101-15-2018 от 12.07.2018</t>
  </si>
  <si>
    <t xml:space="preserve">г.Кондопога, пер.Советский </t>
  </si>
  <si>
    <t>Баркова Е.Е.</t>
  </si>
  <si>
    <t>10:03:0010210:2</t>
  </si>
  <si>
    <t>№ 10-RU10504101-16-2018, 09.08.2018</t>
  </si>
  <si>
    <t>реконструкция здания закртытого шеда под цех по переработке рыбы</t>
  </si>
  <si>
    <t>Федоренко Николай Владимирович</t>
  </si>
  <si>
    <t>10:03:080101:8</t>
  </si>
  <si>
    <t>№ 10-RU1050400-61-2018 от 05.10.2018</t>
  </si>
  <si>
    <t>Толпеева Наталья Валерьевна</t>
  </si>
  <si>
    <t>уведомление о соответствии №7 от 14.09.2018</t>
  </si>
  <si>
    <t>г.Кондопога, ул.Садовая</t>
  </si>
  <si>
    <t>строительство ижс</t>
  </si>
  <si>
    <t>Акимов Игорь Викторович</t>
  </si>
  <si>
    <t>10:03:0071201:104</t>
  </si>
  <si>
    <t>уведомление о соответствии №142у/62 от 15.10.2018</t>
  </si>
  <si>
    <t>д.Большое Вороново</t>
  </si>
  <si>
    <t>Кузнецова Екатерина Петровна</t>
  </si>
  <si>
    <t>10:03:070306:017</t>
  </si>
  <si>
    <t>уведомление о соответствии планир-х. №144у/63 от 23.10.2018</t>
  </si>
  <si>
    <t>г. Кондопога, Нигозерский пер., д.19</t>
  </si>
  <si>
    <t>реконструкция части индивидуального жилого дома</t>
  </si>
  <si>
    <t>Афонина Н.А., Кудлай Е.А.</t>
  </si>
  <si>
    <t>10:03:0010228:35</t>
  </si>
  <si>
    <t>уведомление о НЕ соответствии планир-х №145у/64 от 25.10.2018</t>
  </si>
  <si>
    <t>за границами нас-ных пунктов Кончезерского СП</t>
  </si>
  <si>
    <t>Володина Ирина Владимировна</t>
  </si>
  <si>
    <t>10:03:0072601:1873</t>
  </si>
  <si>
    <t>уведомление о НЕ соответствии планир-х №146у/65 от 26.10.2018</t>
  </si>
  <si>
    <t>деревня Чупа, д. 22</t>
  </si>
  <si>
    <t>реконструкция объекта индивидуального жилого дома</t>
  </si>
  <si>
    <t>Матвеев Игорь Иванович</t>
  </si>
  <si>
    <t>10:03:0101302:15</t>
  </si>
  <si>
    <t>уведомление о соответствии планир-х №147у/66 от 29.10.2018</t>
  </si>
  <si>
    <t>г. Кондопога, ул.Бумажников, д.19</t>
  </si>
  <si>
    <t>Серебренников Александр Андреевич</t>
  </si>
  <si>
    <t>10:03:0010104:1</t>
  </si>
  <si>
    <t>уведомление о НЕ соответствии планир-х №148у/67 от 05.11.2018</t>
  </si>
  <si>
    <t>г. Кондопога, ул. Садовая</t>
  </si>
  <si>
    <t>строительство ИЖС</t>
  </si>
  <si>
    <t>Максимова О.П.,Чернышева К.А., Максимова М.А., Максимова В.А., Максимов М.А.</t>
  </si>
  <si>
    <t>10:03:0010304:160</t>
  </si>
  <si>
    <t>уведомление о соответствии планир-х №149у/68 от 05.11.2018</t>
  </si>
  <si>
    <t>уведомление о НЕ соответствии планир-х №152у/69 от 06.11.2018</t>
  </si>
  <si>
    <t>б.н.п. Мартнаволок</t>
  </si>
  <si>
    <t>Дербенев Василий Валерьевич</t>
  </si>
  <si>
    <t>10:03:0070502:35</t>
  </si>
  <si>
    <t>уведомление о соответствии планир-х №151у/70 от 06.11.2018</t>
  </si>
  <si>
    <t>д. Западное Кончезеро, ул. Центральная, уч.34</t>
  </si>
  <si>
    <t>Чуйко Мария Анатольевна</t>
  </si>
  <si>
    <t>10:03:0070801:198</t>
  </si>
  <si>
    <t>уведомление о НЕ соответствии построенного №150у/71 от 09.11.2018</t>
  </si>
  <si>
    <t>г. Кондопога, район малоэтажной застройки</t>
  </si>
  <si>
    <t>Дружкова Елена Владимировна</t>
  </si>
  <si>
    <t>10:03:0010801:62</t>
  </si>
  <si>
    <t>уведомление о соответствии планир-х №153у/75 от 16.11.2018</t>
  </si>
  <si>
    <t>уведомление о соответствии планир-х №154у/76 от 16.11.2018</t>
  </si>
  <si>
    <t>теряет силу 08-15-133 от 07 июля 2020</t>
  </si>
  <si>
    <t>г. Кондопога, ул. Болотная. д.5</t>
  </si>
  <si>
    <t>Воронова Тамара Алексеевна</t>
  </si>
  <si>
    <t>10:03:0010224:75</t>
  </si>
  <si>
    <t>уведомление о соответствии планир-х №155у/77 от 19.11.2018</t>
  </si>
  <si>
    <t>г. Кондопога, ул. Лесная,д.31</t>
  </si>
  <si>
    <t>Антонов Владимир Петрович</t>
  </si>
  <si>
    <t>10:03:0010215:1</t>
  </si>
  <si>
    <t>уведомление о соответствии планир-х №156у/78 от 19.11.2018</t>
  </si>
  <si>
    <t>Никулин И.Ю., Никулина Л.А., Никулин А.И., Никулин Ю.И., Никулин А.И.</t>
  </si>
  <si>
    <t>10:03:0010901:869</t>
  </si>
  <si>
    <t>уведомление о соответствии планир-х №157у/79 от 20.11.2018</t>
  </si>
  <si>
    <t>Соболевскому Игорю Станиславо</t>
  </si>
  <si>
    <t>10:03:0072601:1851</t>
  </si>
  <si>
    <t>уведомление о НЕ соответствии планир-х №158у/80 от 20.11.2018</t>
  </si>
  <si>
    <t>с. Спасская Губа, ул. Набережная, д. 21в</t>
  </si>
  <si>
    <t>реконструкция ИЖС</t>
  </si>
  <si>
    <t>Семьянив Александр Владимирович</t>
  </si>
  <si>
    <t>10:03:0060119:6</t>
  </si>
  <si>
    <t>уведомление о соответствии планир-х №153у/81 от 23.11.2018</t>
  </si>
  <si>
    <t>б.н.п д. Кедрозеро</t>
  </si>
  <si>
    <t>строительство лпх</t>
  </si>
  <si>
    <t>Бойко Сергей Борисович</t>
  </si>
  <si>
    <t>10:03:0090101:26</t>
  </si>
  <si>
    <t>уведомление о НЕ соответствии планир-х №164у/82 от 27.11.2018</t>
  </si>
  <si>
    <t>д. Горка</t>
  </si>
  <si>
    <t>Меньшикова Татьяна Валерьевна</t>
  </si>
  <si>
    <t>10:03:0110501:89</t>
  </si>
  <si>
    <t>уведомление о соответствии планир-х №165у/83 от 03.12.2018</t>
  </si>
  <si>
    <t>п. Новый Поселок</t>
  </si>
  <si>
    <t>Никитина Ирина Геннадьевна</t>
  </si>
  <si>
    <t>10:03:0090207:139</t>
  </si>
  <si>
    <t>уведомление о соответствии планир-х №167у/85 от 05.12.2018</t>
  </si>
  <si>
    <t>Тикачев Сергей Павлович</t>
  </si>
  <si>
    <t>10:03:0112503:231</t>
  </si>
  <si>
    <t>уведомление о соответствии планир-х №168у/86 от 06.12.2018</t>
  </si>
  <si>
    <t>д. Мережнаволок</t>
  </si>
  <si>
    <t>Петров Иван Эдуардович</t>
  </si>
  <si>
    <t>уведомление о соответствии планир-х №169у/87 от 06.12.2018</t>
  </si>
  <si>
    <t>с. Спасская Губа, ул.Комсомольская, д.10</t>
  </si>
  <si>
    <t>Хайдаров Николай Николаевич</t>
  </si>
  <si>
    <t>10:03:0060111:62</t>
  </si>
  <si>
    <t>уведомление о НЕ соответствии планир-х №171у/89 от 10.12.2018</t>
  </si>
  <si>
    <t>Гирвсское СП, д.Святнаволок</t>
  </si>
  <si>
    <t>Легкий Сергей Евгеньевич</t>
  </si>
  <si>
    <t>уведомление о соответствии планир-х №175у/91 от 10.12.2018</t>
  </si>
  <si>
    <t>г. Кондопога, ул.Заозерная, д.35</t>
  </si>
  <si>
    <t>Опросичев Александр Сергеевич</t>
  </si>
  <si>
    <t>10:03:0010308:2</t>
  </si>
  <si>
    <t>уведомление о соответствии планир-х №176у/93 от 13.12.2018</t>
  </si>
  <si>
    <t>Аврамов Юрий Михайлович</t>
  </si>
  <si>
    <t>10:03:0103404:175</t>
  </si>
  <si>
    <t>уведомление о НЕ соответствии планир-х №177у/94 от 14.12.2018</t>
  </si>
  <si>
    <t>г. Кондопога, пер. Нигозерский д.3</t>
  </si>
  <si>
    <t>Исаков А.В.</t>
  </si>
  <si>
    <t>10:03:0010232:12</t>
  </si>
  <si>
    <t>уведомление о соответствии планир-х №179у/96 от 18.12.2018</t>
  </si>
  <si>
    <t>д. Западное Кончезеро</t>
  </si>
  <si>
    <t>Ешаков П.В.</t>
  </si>
  <si>
    <t>10:03:0070801:129</t>
  </si>
  <si>
    <t>уведомление о соответствии планир-х №180у/97 от 19.12.2018</t>
  </si>
  <si>
    <t xml:space="preserve">г. Кондопога, ул.Габозерская, д.5 </t>
  </si>
  <si>
    <t>Семенов Владимир Петрович</t>
  </si>
  <si>
    <t>10:03:0010901:660</t>
  </si>
  <si>
    <t>уведомление о НЕ соответствии планир-х №185у/109 от 26.12.2018</t>
  </si>
  <si>
    <t>д. Спасская Губа, ул. Комсомольская, д.10</t>
  </si>
  <si>
    <t>реконструкция  ИЖС</t>
  </si>
  <si>
    <t>уведомление о соответствии планир-х №186у/103 от 27.12.2018</t>
  </si>
  <si>
    <t>10:03:0010228:34</t>
  </si>
  <si>
    <t>уведомление о НЕ соответствии планир-х №08-15-1 от 14.01.2019</t>
  </si>
  <si>
    <t>с. Кончезеро, ул. Лесная</t>
  </si>
  <si>
    <t>Трофимова М.Н.</t>
  </si>
  <si>
    <t>10:03:0070116:63</t>
  </si>
  <si>
    <t>уведомление о соответствии планир-х №08-15-2 от 18.01.2019</t>
  </si>
  <si>
    <t>г. Кондопога</t>
  </si>
  <si>
    <t>10:03:0010901:1082</t>
  </si>
  <si>
    <t>уведомление о НЕ соответствии планир-х №08-15-3 от 18.01.2019</t>
  </si>
  <si>
    <t>РК, Кондопожский район</t>
  </si>
  <si>
    <t>Миронова В.Н.</t>
  </si>
  <si>
    <t>10:03:072602:647</t>
  </si>
  <si>
    <t>уведомление о НЕ соответствии планир-х №08-15-4 от 18.01.2020</t>
  </si>
  <si>
    <t>г. Кондопога, район малоэтажной застройки №207</t>
  </si>
  <si>
    <t>Немыкина Е.В.</t>
  </si>
  <si>
    <t>10:03:0010901:690</t>
  </si>
  <si>
    <t>уведомление о соответствии планир-х №08-15-5 от 21.01.2019</t>
  </si>
  <si>
    <t>РК, Кондопожский район, д. Наволок, Петровское поселение</t>
  </si>
  <si>
    <t>Кочуро Т.К.</t>
  </si>
  <si>
    <t>10:03:0060201:29</t>
  </si>
  <si>
    <t>уведомление о НЕ соответствии планир-х №08-15-6 от 24.01.2019</t>
  </si>
  <si>
    <t>г. Кондопога, ул. Портовая, участок №9</t>
  </si>
  <si>
    <t>Перонь В.Т.</t>
  </si>
  <si>
    <t>10:03:0010504:73</t>
  </si>
  <si>
    <t>уведомление о НЕ соответствии планир-х №08-15-7 от 24.01.2019</t>
  </si>
  <si>
    <t>г. Кондопога ул. Заозерная, д. 38</t>
  </si>
  <si>
    <t>Ражиева Т.Н.</t>
  </si>
  <si>
    <t>10:03:0010309:14</t>
  </si>
  <si>
    <t>уведомление о соответствии планир-х №08-15-8 от 24.01.2019</t>
  </si>
  <si>
    <t>г. Кондопога, Габозерская, д.5</t>
  </si>
  <si>
    <t>Семенов В.П.</t>
  </si>
  <si>
    <t>уведомление о соответствии планир-х №08-15-9 от 28.01.2019</t>
  </si>
  <si>
    <t>д. Гомсельга</t>
  </si>
  <si>
    <t>Ванюшова Е.Н.</t>
  </si>
  <si>
    <t>10:03:0071002:49</t>
  </si>
  <si>
    <t>уведомление о соответствии планир-х №08-15-10 от 28.01.2019</t>
  </si>
  <si>
    <t>г. Кондопога ул. Советов м/у д. 133 и д. 137</t>
  </si>
  <si>
    <t>Рудников К.Е.</t>
  </si>
  <si>
    <t>10:03:0010201:53</t>
  </si>
  <si>
    <t>уведомление о соответствии планир-х №08-15-11 от 29.01.2019</t>
  </si>
  <si>
    <t xml:space="preserve">д. Большое Вороново </t>
  </si>
  <si>
    <t>Байков В.А.</t>
  </si>
  <si>
    <t>10:03:0070306:3</t>
  </si>
  <si>
    <t>уведомление о соответствии планир-х №08-15-13 от 30.01.2019</t>
  </si>
  <si>
    <t>Аврамов Ю.М.</t>
  </si>
  <si>
    <t>уведомление о соответствии планир-х №08-15-15 от 05.02.2019</t>
  </si>
  <si>
    <t>п. Гирвас, район Сунской, участок №6</t>
  </si>
  <si>
    <t>Завьялова З.А.</t>
  </si>
  <si>
    <t>10:03:0020114:34</t>
  </si>
  <si>
    <t>уведомление о НЕ соответствии планир-х №08-15-16 от 05.02.2019</t>
  </si>
  <si>
    <t>уведомление о НЕ соответствии планир-х №08-15-17 от 05.02.2019</t>
  </si>
  <si>
    <t>д. Чупа</t>
  </si>
  <si>
    <t>Осипов В.Н.</t>
  </si>
  <si>
    <t>10:03:0071101:59</t>
  </si>
  <si>
    <t>уведомление о соответствии планир-х №08-15-19 от 07.02.2019</t>
  </si>
  <si>
    <t>г. Кондопога МЖЗ участок №40</t>
  </si>
  <si>
    <t>Жукова Т.В.</t>
  </si>
  <si>
    <t>10:03:0010901:654</t>
  </si>
  <si>
    <t>уведомление о соответствии планир-х №08-15-20 от 08.02.2019</t>
  </si>
  <si>
    <t>д. Уссуна</t>
  </si>
  <si>
    <t>Скуратенок М. М.</t>
  </si>
  <si>
    <t>10:03:0020802:28</t>
  </si>
  <si>
    <t>уведомление о соответствии планир-х №08-15-21 от 08.02.2019</t>
  </si>
  <si>
    <t>г. Кондопога МЖЗ участок №171</t>
  </si>
  <si>
    <t>Ледяева Н.С.</t>
  </si>
  <si>
    <t>10:03:0010901:1075</t>
  </si>
  <si>
    <t>уведомление о соответствии планир-х №08-15-22 от 08.02.2019</t>
  </si>
  <si>
    <t>Стельмак О. А.</t>
  </si>
  <si>
    <t>10:03:0070302:24</t>
  </si>
  <si>
    <t>уведомление о НЕ соответствии планир-х №08-15-25 от 15.02.2019</t>
  </si>
  <si>
    <t>г. Кондопога, ул. Подгорная, д. 12</t>
  </si>
  <si>
    <t>Храмова Е.А.</t>
  </si>
  <si>
    <t>10:03:0010204:1</t>
  </si>
  <si>
    <t>уведомление о соответствии планир-х №08-15-26 от 15.02.2019</t>
  </si>
  <si>
    <t>г. Кондопога, ул. Закаменская, уч. 8а</t>
  </si>
  <si>
    <t>Акулов М.В.</t>
  </si>
  <si>
    <t>10:03:0010203:28</t>
  </si>
  <si>
    <t>уведомление о соответствии планир-х №08-15-28 от 18.02.2019</t>
  </si>
  <si>
    <t>РК, КМР, кадастровый квартал 10:03:0082404</t>
  </si>
  <si>
    <t>Басков Ю.М.</t>
  </si>
  <si>
    <t>10:03:0082404:337</t>
  </si>
  <si>
    <t>уведомление о НЕ соответствии планир-х №08-15-29 от 18.02.2019</t>
  </si>
  <si>
    <t>Ферма со зданием овчарни, площадкой выгула животных и транспортными коммуникациями на части земельного участка с кадастровым номером 10:03:0103403:495 в районе д.  Тулгуба Кондопожского района Республики Карелия</t>
  </si>
  <si>
    <t xml:space="preserve">Федоренко Николаю Владимировичу </t>
  </si>
  <si>
    <t>10:03:0103403:495</t>
  </si>
  <si>
    <t>Хайдаров Н.Н.</t>
  </si>
  <si>
    <t>уведомление о НЕ соответствии планир-х №08-15-33 от 18.02.2019</t>
  </si>
  <si>
    <t>район д. Тулгубы</t>
  </si>
  <si>
    <t xml:space="preserve">Строительство фермы со зданием овчарни, площадкой выгула животных </t>
  </si>
  <si>
    <t>Федоренко Н.В.</t>
  </si>
  <si>
    <t xml:space="preserve">10:03:0103403:495 </t>
  </si>
  <si>
    <t>Юнин С.В.</t>
  </si>
  <si>
    <t>10:03:0101301:44</t>
  </si>
  <si>
    <t>уведомление о соответствии планир-х №08-15-36 от 26.02.2019</t>
  </si>
  <si>
    <t>Кондопожский район (кад. квартал 10:03:072601 д. Мартнаволок)</t>
  </si>
  <si>
    <t>Сурикова О.В.</t>
  </si>
  <si>
    <t>10:03:0072601:334</t>
  </si>
  <si>
    <t>уведомление о соответствии планир-х №08-15-37 от 26.02.2019</t>
  </si>
  <si>
    <t>Кондопожский район (вблизи д. Сопоха)</t>
  </si>
  <si>
    <t>Абдулаев Р.А.</t>
  </si>
  <si>
    <t>10:03:0082404:378</t>
  </si>
  <si>
    <t>уведомление о соответствии планир-х №08-15-38 от 27.02.2019</t>
  </si>
  <si>
    <t>д. Восточное Кончезеро</t>
  </si>
  <si>
    <t>Басалаев И.С.</t>
  </si>
  <si>
    <t>10:03:0070701:121</t>
  </si>
  <si>
    <t>уведомление о соответствии планир-х №08-15-39 от 28.02.2019</t>
  </si>
  <si>
    <t>Кончезерское сельское поселение</t>
  </si>
  <si>
    <t>Анхимов Н.Ю.</t>
  </si>
  <si>
    <t>10:03:0082404:377</t>
  </si>
  <si>
    <t>уведомление о НЕ соответствии планир-х №08-15-40 от 28.02.2019</t>
  </si>
  <si>
    <t>10:03:001504:73</t>
  </si>
  <si>
    <t>уведомление о соответствии планир-х №08-15-39 от 01.03.2019</t>
  </si>
  <si>
    <t>д. Чеболокша</t>
  </si>
  <si>
    <t>Курашев П.И.</t>
  </si>
  <si>
    <t>10:03:0110201:17</t>
  </si>
  <si>
    <t>уведомление о соответствии планир-х №08-15-43 от 01.03.2019</t>
  </si>
  <si>
    <t>Косолапов В.В.</t>
  </si>
  <si>
    <t>10:03:0070701:20</t>
  </si>
  <si>
    <t>уведомление о соответствии планир-х №08-15-44 от 01.03.2019</t>
  </si>
  <si>
    <t>Калинихина С.Л.</t>
  </si>
  <si>
    <t>10:03:0101303:15</t>
  </si>
  <si>
    <t>уведомление о соответствии планир-х №08-15-45 от 04.03.2019</t>
  </si>
  <si>
    <t>уведомление о соответствии планир-х №08-15-47 от 04.03.2019</t>
  </si>
  <si>
    <t>д. Койкары</t>
  </si>
  <si>
    <t>Рабоченко Н.И.</t>
  </si>
  <si>
    <t>10:03:0020601:7</t>
  </si>
  <si>
    <t>уведомление о соответствии планир-х №08-15-48 от 07.03.2019</t>
  </si>
  <si>
    <t>с. Янишполе, ул. Лесная</t>
  </si>
  <si>
    <t>Кураносова Н.И.</t>
  </si>
  <si>
    <t>10:03:0100302:30</t>
  </si>
  <si>
    <t>уведомление о соответствии планир-х №08-15-49 от 12.03.2019</t>
  </si>
  <si>
    <t>Бусурин Д.И.</t>
  </si>
  <si>
    <t>10:03:0072601:679/ 10:03:0072601:680</t>
  </si>
  <si>
    <t>уведомление о НЕ соответствии планир-х №08-15-51 от 12.03.2019</t>
  </si>
  <si>
    <t>Райта О.Г.</t>
  </si>
  <si>
    <t>10:03:0071201:134</t>
  </si>
  <si>
    <t>уведомление о НЕ соответствии планир-х №08-15-52 от 13.03.2019</t>
  </si>
  <si>
    <t>Петровское сельское поселение</t>
  </si>
  <si>
    <t>садовый дом</t>
  </si>
  <si>
    <t>Бочарников П.Г.</t>
  </si>
  <si>
    <t>10:03:0061204:529</t>
  </si>
  <si>
    <t>уведомление о НЕ соответствии планир-х №08-15-55 от 20.03.2019</t>
  </si>
  <si>
    <t>Янишпольское сельское поселение</t>
  </si>
  <si>
    <t>Логинов В.Б.</t>
  </si>
  <si>
    <t>10:03:0100202:55</t>
  </si>
  <si>
    <t>уведомление о НЕ соответствии планир-х №08-15-56 от 21.03.2019</t>
  </si>
  <si>
    <t>Константинов М.И.</t>
  </si>
  <si>
    <t>10:03:0020801:87</t>
  </si>
  <si>
    <t>уведомление о НЕ соответствии планир-х №08-15-57 от 22.03.2019</t>
  </si>
  <si>
    <t xml:space="preserve">изменение параметров </t>
  </si>
  <si>
    <t>Никитина И.Г.</t>
  </si>
  <si>
    <t>уведомление об изменении параметров планируемого строительства №08-15-58 от 27.03.2018</t>
  </si>
  <si>
    <t>г. Кондопога МЭЗ</t>
  </si>
  <si>
    <t>Дубровин А.А.</t>
  </si>
  <si>
    <t>10:03:0010901:610</t>
  </si>
  <si>
    <t>уведомление о НЕ соответствии планир-х №08-15-59 от 27.03.2019</t>
  </si>
  <si>
    <t>Дзина Г.И.</t>
  </si>
  <si>
    <t>10:03:0072601:1796</t>
  </si>
  <si>
    <t>уведомление о НЕ соответствии планир-х №08-15-60 от   27.03.2019</t>
  </si>
  <si>
    <t>ст. Лижма, ул. Скалистая</t>
  </si>
  <si>
    <t>Медведева Л.В.</t>
  </si>
  <si>
    <t>10:03:0090403:21</t>
  </si>
  <si>
    <t>уведомление о соответствии планир-х №08-15- 61  от   27.03.2019</t>
  </si>
  <si>
    <t>Фомин В.М.</t>
  </si>
  <si>
    <t>10:03:0010901:1076</t>
  </si>
  <si>
    <t>уведомление о соответствии планир-х №08-15-62  от   28.03.2019</t>
  </si>
  <si>
    <t>д. Кулмукса</t>
  </si>
  <si>
    <t>Трегубова Г.А.</t>
  </si>
  <si>
    <t>10:03:0111001:4</t>
  </si>
  <si>
    <t>уведомление о НЕ соответствии планир-х №08-15-67 от   01.04.2019</t>
  </si>
  <si>
    <t>Коротунова Е.В.</t>
  </si>
  <si>
    <t>10:03:0111001:28</t>
  </si>
  <si>
    <t>уведомление о НЕ соответствии планир-х №08-15-68 от   01.04.2019</t>
  </si>
  <si>
    <t>г. Кондопога, МЭЗ, №139 ПМТ</t>
  </si>
  <si>
    <t>Политова О.А.</t>
  </si>
  <si>
    <t>10:03:0010901:839</t>
  </si>
  <si>
    <t>уведомление о соответствии планир-х №08-15-64  от   01.04.2019</t>
  </si>
  <si>
    <t>Янишпольское сельское поселение, с. Янишполе, ул. Дорожная</t>
  </si>
  <si>
    <t>Бразаускас Я.В.</t>
  </si>
  <si>
    <t>10:03:0100113:20</t>
  </si>
  <si>
    <t>уведомление о соответствии планир-х №08-15-69 от   05.04.2019</t>
  </si>
  <si>
    <t>Кузнецова Н.А.</t>
  </si>
  <si>
    <t>10:03:0070302:4</t>
  </si>
  <si>
    <t>уведомление о соответствии планир-х №08-15-70 от   08.04.2019</t>
  </si>
  <si>
    <t>ул. Летняя, г. Кондопога</t>
  </si>
  <si>
    <t>Антропов С.В.</t>
  </si>
  <si>
    <t>10:03:010203:34</t>
  </si>
  <si>
    <t>уведомление об изменении параметров планируемого строительства №08-15-71 от 08.04.2019г.</t>
  </si>
  <si>
    <t>д. Мартнаволок</t>
  </si>
  <si>
    <t>Шарыхин А.П.</t>
  </si>
  <si>
    <t>10:03:0070502:31</t>
  </si>
  <si>
    <t>уведомление о соответствии планир-х №08-15-72 от   08.04.2019</t>
  </si>
  <si>
    <t>Тагиева А.М.</t>
  </si>
  <si>
    <t>10:03:0072701:33</t>
  </si>
  <si>
    <t>уведомление о НЕ соответствии планир-х №08-15-74 от 11.04.2019</t>
  </si>
  <si>
    <t>Дубко Б.Е.</t>
  </si>
  <si>
    <t>10:03:0072602:1426</t>
  </si>
  <si>
    <t>уведомление о НЕ соответствии планир-х №08-15-75 от 11.04.2019</t>
  </si>
  <si>
    <t>Романов О.А.</t>
  </si>
  <si>
    <t>10:03:0072602:832</t>
  </si>
  <si>
    <t>уведомление о НЕ соответствии планир-х №08-15-76 от 11.04.2019г.</t>
  </si>
  <si>
    <t>10:03:0072602:1424</t>
  </si>
  <si>
    <t>уведомление о НЕ соответствии планир-х №08-15-77 от 11.04.2019г.</t>
  </si>
  <si>
    <t>10:03:0072602:1425</t>
  </si>
  <si>
    <t>уведомление о НЕ соответствии планир-х №08-15-78 от 11.04.2019г.</t>
  </si>
  <si>
    <t>10:03:0072602:1427</t>
  </si>
  <si>
    <t>уведомление о НЕ соответствии планир-х №08-15-79 от 11.04.2019г.</t>
  </si>
  <si>
    <t>10:03:0072602:1430</t>
  </si>
  <si>
    <t>уведомление о НЕ соответствии планир-х №08-15-80 от 11.04.2019г.</t>
  </si>
  <si>
    <t>10:03:0072602:1429</t>
  </si>
  <si>
    <t>уведомление о НЕ соответствии планир-х №08-15-81 от 11.04.2019г.</t>
  </si>
  <si>
    <t>Протас С.В.</t>
  </si>
  <si>
    <t>10:03:0072602:833</t>
  </si>
  <si>
    <t>уведомление о НЕ соответствии планир-х №08-15-82 от 11.04.2019г.</t>
  </si>
  <si>
    <t>10:03:0072602:834</t>
  </si>
  <si>
    <t>уведомление о НЕ соответствии планир-х №08-15-83 от 11.04.2019г.</t>
  </si>
  <si>
    <t>г. Кондопога, ул. Петрозаводская</t>
  </si>
  <si>
    <t>Шумилов Д.Г.</t>
  </si>
  <si>
    <t>10:03:0010213:38</t>
  </si>
  <si>
    <t>уведомление о соответствии планир-х №08-15-84  от   15.04.2019</t>
  </si>
  <si>
    <t>уведомление о НЕ соответствии планир-х №08-15-85 от   15.04.2019</t>
  </si>
  <si>
    <t>с. Янишполе, ул. Дорожная, д. 1</t>
  </si>
  <si>
    <t>Варушичев А.А.</t>
  </si>
  <si>
    <t>10:03:0100113:132</t>
  </si>
  <si>
    <t>уведомление о соответствии планир-х №08-15-88  от   16.04.2019</t>
  </si>
  <si>
    <t>д. Подгорная</t>
  </si>
  <si>
    <t>Власов Ю.В.</t>
  </si>
  <si>
    <t>10:03:0110401:5</t>
  </si>
  <si>
    <t>уведомление о соответствии планир-х №08-15-89  от   16.04.2019</t>
  </si>
  <si>
    <t>г. Кондопога, ул. Заозерная, д. 67</t>
  </si>
  <si>
    <t>Пастернак З.И.</t>
  </si>
  <si>
    <t>10:03:0010304:159</t>
  </si>
  <si>
    <t>уведомление о соответствии планир-х №08-15-90  от   19.04.2019г.</t>
  </si>
  <si>
    <t>д. Наволок</t>
  </si>
  <si>
    <t>уведомление о соответствии планир-х №08-15-91  от   19.04.2019г.</t>
  </si>
  <si>
    <t>СТ. Гранит, Кончезерское поселение</t>
  </si>
  <si>
    <t>Булай С.В.</t>
  </si>
  <si>
    <t>10:03:0102601:75</t>
  </si>
  <si>
    <t>уведомление о НЕ соответствии планир-х №08-15-92  от   19.04.2019г.</t>
  </si>
  <si>
    <t>Лебедев С.А.</t>
  </si>
  <si>
    <t>уведомление о соответствии планир-х №08-15-93  от   19.04.2019г.</t>
  </si>
  <si>
    <t>г Кондопога, Заозерная 71</t>
  </si>
  <si>
    <t>Жулина Т.В.</t>
  </si>
  <si>
    <t>10:03:0010304:41</t>
  </si>
  <si>
    <t>уведомление о соответствии планир-х №08-15-95  от   23.04.2019г.</t>
  </si>
  <si>
    <t>п. Райгуба</t>
  </si>
  <si>
    <t>Поляков Д.В./ Полякова Л.В.</t>
  </si>
  <si>
    <t>10:03:0021102:56</t>
  </si>
  <si>
    <t>уведомление о соответствии планир-х №08-15-98  от   26.04.2019г.</t>
  </si>
  <si>
    <t>Ковалева А.В.</t>
  </si>
  <si>
    <t>10:03:010304:43</t>
  </si>
  <si>
    <t>уведомление о соответствии планир-х №08-15-99  от   29.04.2019г.</t>
  </si>
  <si>
    <t>г. Кондопога, наб. Сандальская, д. 79</t>
  </si>
  <si>
    <t>Федотова С.В.</t>
  </si>
  <si>
    <t>10:03:0010301:34</t>
  </si>
  <si>
    <t>д. Суна ул. Железнодорожная</t>
  </si>
  <si>
    <t>Андреева Н.А.</t>
  </si>
  <si>
    <t>10:03:0100202:49</t>
  </si>
  <si>
    <t>уведомление о соответствии планир-х №08-15-103  от   30.04.2019г.</t>
  </si>
  <si>
    <t>г. Кондопога, ул. Бумажников, д. 19</t>
  </si>
  <si>
    <t>Серебренников А.А.</t>
  </si>
  <si>
    <t>уведомление о соответствии планир-х №08-15-104  от   30.04.2019г.</t>
  </si>
  <si>
    <t>г. Кондопога, переулок Петрозаводский 8</t>
  </si>
  <si>
    <t>Магамадов Х.А.</t>
  </si>
  <si>
    <t>10:03:0010224:21</t>
  </si>
  <si>
    <t>уведомление о НЕ соответствии планир-х №08-15-105  от 08.05.2019г.</t>
  </si>
  <si>
    <t>г. Кондопога, ул. Советов, д. 3а</t>
  </si>
  <si>
    <t>Киреенко Р.В.</t>
  </si>
  <si>
    <t>10:03:0010130:24</t>
  </si>
  <si>
    <t>уведомление о соответствии планир-х №08-15-106  от 13.05.2019г.</t>
  </si>
  <si>
    <t>СОТ "Карелия", участок 39</t>
  </si>
  <si>
    <t>Нисконен Н.А.</t>
  </si>
  <si>
    <t>10:03:0111401:39</t>
  </si>
  <si>
    <t>уведомление о соответствии планир-х №08-15-113  от 13.05.2019г.</t>
  </si>
  <si>
    <t>СОТ "Габозеро" уч. 5</t>
  </si>
  <si>
    <t>Горбачевой С.В.</t>
  </si>
  <si>
    <t>10:03:0082501:105</t>
  </si>
  <si>
    <t>уведомление о соответствии планир-х №08-15-114  от 15.05.2019г.</t>
  </si>
  <si>
    <t>СОТ "Габозеро" уч. 3</t>
  </si>
  <si>
    <t>10:03:0082501:106</t>
  </si>
  <si>
    <t>уведомление о соответствии планир-х №08-15-115  от 15.05.2019г.</t>
  </si>
  <si>
    <t>г.  Кондопога, ул. Пашкова</t>
  </si>
  <si>
    <t>Койвумяки С.А.</t>
  </si>
  <si>
    <t>10:03:0010232:21</t>
  </si>
  <si>
    <t>уведомление о соответствии планир-х №08-15-116  от 15.05.2019г.</t>
  </si>
  <si>
    <t>Спасская Губа</t>
  </si>
  <si>
    <t xml:space="preserve">ООО «Экперт Энерго»
</t>
  </si>
  <si>
    <t>10:03:0060104:64</t>
  </si>
  <si>
    <t>СТ "Монтажник" Кончезерское с.п.</t>
  </si>
  <si>
    <t>Ильина Л.Л.</t>
  </si>
  <si>
    <t>10:03:0102201:3</t>
  </si>
  <si>
    <t>уведомление о НЕ соответствии планир-х №08-15-119  от 20.05.2019г.</t>
  </si>
  <si>
    <t>д. Большое Вороново</t>
  </si>
  <si>
    <t>Павликов П.П</t>
  </si>
  <si>
    <t>10:03:0072601:815</t>
  </si>
  <si>
    <t>уведомление о НЕ соответствии планир-х  №08-15-124 от   23.05.2019 г.</t>
  </si>
  <si>
    <t>Гудыма Н.В.</t>
  </si>
  <si>
    <t>10:03:0072601:1829</t>
  </si>
  <si>
    <t>уведомление о НЕ соответствии планир-х №08-15-125 от   23.05.2019 г.</t>
  </si>
  <si>
    <t>10:03:0072601:1828</t>
  </si>
  <si>
    <t>уведомление о НЕ соответствии планир-х №08-15-126 от   23.05.2019 г.</t>
  </si>
  <si>
    <t>10:03:0072601:1830</t>
  </si>
  <si>
    <t>уведомление о НЕ соответствии планир-х №08-15-127 от   23.05.2019 г.</t>
  </si>
  <si>
    <t>уведомление об изменении параментов №08-15-127 от   23.05.2019 г.</t>
  </si>
  <si>
    <t>уведомление об изменении параметров №08-15-128 от   27.05.2019 г.</t>
  </si>
  <si>
    <t>г. Кондопога, ул. Петрозаводская, д. 35</t>
  </si>
  <si>
    <t>Александрова А.В.</t>
  </si>
  <si>
    <t>10:03:0010213:20</t>
  </si>
  <si>
    <t>уведомление о соответствии планир-х №08-15-129  от 27.05.2019г.</t>
  </si>
  <si>
    <t>г. Кондопога, ул. Заозерная, д. 71</t>
  </si>
  <si>
    <t>уведомление об изменении параметров №08-15-130 от   27.05.2019 г.</t>
  </si>
  <si>
    <t>пос. Марциальные воды, д. 4а, кв. 2</t>
  </si>
  <si>
    <t>Клейн Г.А.</t>
  </si>
  <si>
    <t>10:03:0072601:1724</t>
  </si>
  <si>
    <t>уведомление о НЕ соответствии планир-х №08-15-131  от 28.05.2019г.</t>
  </si>
  <si>
    <t>Шафоростова Н.В.</t>
  </si>
  <si>
    <t>10:03:0072602:1384</t>
  </si>
  <si>
    <t>уведомление о НЕ соответствии планир-х №08-15-132  от 28.05.2019г.</t>
  </si>
  <si>
    <t>Косматова О.В.</t>
  </si>
  <si>
    <t>10:03:0110401:8</t>
  </si>
  <si>
    <t>уведомление о соответствии планир-х №08-15-135  от 28.05.2019г.</t>
  </si>
  <si>
    <t>Степанов А.Г.</t>
  </si>
  <si>
    <t>10:03:0110401:53</t>
  </si>
  <si>
    <t>уведомление об изменении соответствии планир-х №08-15-138  от 04.06.2019г.</t>
  </si>
  <si>
    <t>г. Кондопога, МЭЗ, № 153</t>
  </si>
  <si>
    <t>Гришкина Ю.А., Гришкин В.А., Гришкина Д.В., Гришкин И.В., Лисов Б.В.</t>
  </si>
  <si>
    <t>10:03:0010901:735</t>
  </si>
  <si>
    <t>уведомление о соответствии планир-х №08-15-140  от 11.06.2019г.</t>
  </si>
  <si>
    <t xml:space="preserve">поселок Березовка </t>
  </si>
  <si>
    <t xml:space="preserve">Здание хранения хозяйственного и уборочного инвентаря п. Березовка </t>
  </si>
  <si>
    <t xml:space="preserve">Гутыро Г.Д.   </t>
  </si>
  <si>
    <t>10:03:0080101:192</t>
  </si>
  <si>
    <t>д. Тулгуба</t>
  </si>
  <si>
    <t>Грибанов В.В.</t>
  </si>
  <si>
    <t>10:03:0100904:31</t>
  </si>
  <si>
    <t>уведомление о соответствии планир-х №08-15-144  от 20.06.2019г.</t>
  </si>
  <si>
    <t>10:03:0100904:30</t>
  </si>
  <si>
    <t>уведомление о соответствии планир-х №08-15-145  от 20.06.2019г.</t>
  </si>
  <si>
    <t>Кудлай Е.А., Афонина Н.А.</t>
  </si>
  <si>
    <t>10:03:0010228:28, 10:03:0010228:35</t>
  </si>
  <si>
    <t>уведомление о НЕ соответствии планир-х №08-15-146  от 25.06.2019г.</t>
  </si>
  <si>
    <t>пай Кончезеро</t>
  </si>
  <si>
    <t>Котухов Е.Ю., по доверенности Ковалькова Н.М.</t>
  </si>
  <si>
    <t>10:03:0072602:582</t>
  </si>
  <si>
    <t>уведомление о НЕ соответствии планир-х №08-15-147  от 25.06.2019г.</t>
  </si>
  <si>
    <t>Попков Е.В.</t>
  </si>
  <si>
    <t>10:03:0061204:470</t>
  </si>
  <si>
    <t>уведомление о НЕ соответствии планир-х №08-15-148  от 25.06.2019г.</t>
  </si>
  <si>
    <t>Бояров А.А</t>
  </si>
  <si>
    <t>10:03:0000000:11902</t>
  </si>
  <si>
    <t>уведомление о НЕ соответствии планир-х №08-15-149 от  25.06.2019 г.</t>
  </si>
  <si>
    <t>Бояров А.А.</t>
  </si>
  <si>
    <t>10:03:0000000:11875</t>
  </si>
  <si>
    <t>д. Верхняя Ламба</t>
  </si>
  <si>
    <t>Иссар Г.И.</t>
  </si>
  <si>
    <t>10:03:0060901:2</t>
  </si>
  <si>
    <t>уведомление о НЕ соответствии планир-х №08-15-152 от  27.06.2019 г.</t>
  </si>
  <si>
    <t>снят с учета</t>
  </si>
  <si>
    <t>п. Эльмус</t>
  </si>
  <si>
    <t>Попова Л.О.</t>
  </si>
  <si>
    <t>10:03:0020304:7</t>
  </si>
  <si>
    <t>уведомление о соответствии планир-х №08-15-154  от 27.06.2019г.</t>
  </si>
  <si>
    <t>1-разрешение июнь</t>
  </si>
  <si>
    <t>п. Кончезеро</t>
  </si>
  <si>
    <t>Ивасько Д.Е.</t>
  </si>
  <si>
    <t>10:03:0072602:652</t>
  </si>
  <si>
    <t>уведомление о НЕ соответствии планир-х №08-15-155 от  28.06.2019 г.</t>
  </si>
  <si>
    <t>Чиняев С.В.</t>
  </si>
  <si>
    <t>10:03:0072201:141</t>
  </si>
  <si>
    <t>уведомление о НЕ соответствии планир-х №08-15-157 от  03.07.2019 г.</t>
  </si>
  <si>
    <t>Зубков С.А.</t>
  </si>
  <si>
    <t>10:03:0070129:4</t>
  </si>
  <si>
    <t>уведомление о НЕ соответствии планир-х №08-15-158 от  03.07.2019 г.</t>
  </si>
  <si>
    <t>Смирнова Л.А.</t>
  </si>
  <si>
    <t>10:03:0020801:25</t>
  </si>
  <si>
    <t>уведомление о планируемой реконструкции №08-15-159  от 03.07.2019г.</t>
  </si>
  <si>
    <t>Мосихин Н.В.</t>
  </si>
  <si>
    <t>10:03:0061203:153</t>
  </si>
  <si>
    <t>уведомление о НЕ соответствии планир-х №08-15-163 от  10.07.2019 г.</t>
  </si>
  <si>
    <t>г. Кондопога мэз №29</t>
  </si>
  <si>
    <t>уведомление о НЕ соответствии планир-х №08-15-164 от  10.07.2019 г.</t>
  </si>
  <si>
    <t>д. Голышева Новинка</t>
  </si>
  <si>
    <t>Поветкина Т.А.</t>
  </si>
  <si>
    <t>10:03:0112501:315</t>
  </si>
  <si>
    <t>уведомление о соответствии планир-х  №08-15-165  от 10.07.2019г.</t>
  </si>
  <si>
    <t>с.Спасская губа, ул.Комсомольская, д.15</t>
  </si>
  <si>
    <t>Конышева С.В.</t>
  </si>
  <si>
    <t>10:03:0060111:8</t>
  </si>
  <si>
    <t>уведомление о соответствии планир-х №08-15-168  от 23.07.2019г.</t>
  </si>
  <si>
    <t>г.Кондопога МЭЗ №187</t>
  </si>
  <si>
    <t>Лежеева Е.В., Лежеев А.С., Лежеев И.С., Лежеев Н.С.</t>
  </si>
  <si>
    <t>10:03:0010901:689</t>
  </si>
  <si>
    <t>уведомление о соответствии планир-х №08-15-169  от 23.07.2019г.</t>
  </si>
  <si>
    <t>д.Верхняя Ламба</t>
  </si>
  <si>
    <t>уведомление о соответствии планир-х №08-15-172  от 26.07.2019г.</t>
  </si>
  <si>
    <t>Леонтьева И.В.</t>
  </si>
  <si>
    <t>10:03:0072601:637</t>
  </si>
  <si>
    <t>уведомление о НЕ соответствии планир-х №08-15-174  от 01.08.2019г.</t>
  </si>
  <si>
    <t>с. Кончезеро, ул. Совхозная</t>
  </si>
  <si>
    <t>Зубков Сергей Александрович</t>
  </si>
  <si>
    <t>уведомление о соответствии планир-х №08-15-176  от 06.08.2019г.</t>
  </si>
  <si>
    <t>д.Сюрьга</t>
  </si>
  <si>
    <t>уведомление об изменении параметров №08-15-177  от 06.08.2019г.</t>
  </si>
  <si>
    <t>Шаров М.В.</t>
  </si>
  <si>
    <t>10:03:0070801:209</t>
  </si>
  <si>
    <t>уведомление о соответствии планир-х №08-15-178  от 13.08.2019г.</t>
  </si>
  <si>
    <t>Рогаткина Г.К.</t>
  </si>
  <si>
    <t>10:03:0070801:59</t>
  </si>
  <si>
    <t>уведомление о соответствии планир-х №08-15-179  от 13.08.2019г.</t>
  </si>
  <si>
    <t>Константинов М.В.</t>
  </si>
  <si>
    <t>уведомление о НЕ соответствии планир-х №08-15-180  от 13.08.2019г.</t>
  </si>
  <si>
    <t>с. Кончезеро</t>
  </si>
  <si>
    <t>10:03:0000000:11655</t>
  </si>
  <si>
    <t>уведомление о соответствии планир-х №08-15-181  от 16.08.2019г.</t>
  </si>
  <si>
    <t>Заикин Р.С.</t>
  </si>
  <si>
    <t>10:03:0000000:11937</t>
  </si>
  <si>
    <t>уведомление о соответствии планир-х №08-15-182  от 16.08.2019г.</t>
  </si>
  <si>
    <t>пос. Березовка</t>
  </si>
  <si>
    <t>Варшукова К.В.</t>
  </si>
  <si>
    <t>10:03:0080111:95</t>
  </si>
  <si>
    <t>уведомление о соответствии планир-х №08-15-183  от 16.08.2019г.</t>
  </si>
  <si>
    <t>с. Кончезеро, ул. Советов, д. 14</t>
  </si>
  <si>
    <t>10:03:0070114:13</t>
  </si>
  <si>
    <t>уведомление о соответствии планир-х №08-15-186  от 21.08.2019г.</t>
  </si>
  <si>
    <t>г. Кондопога, ул. Кондопожская д. 50</t>
  </si>
  <si>
    <t>Окулов Ю.Н.</t>
  </si>
  <si>
    <t>10:03:0010420:14</t>
  </si>
  <si>
    <t>уведомление о соответствии реконструкции №08-15-187  от   27.08.2019г.</t>
  </si>
  <si>
    <t>с. Кончезеро, Мартнаволокский берег</t>
  </si>
  <si>
    <t>Едошин О.В.</t>
  </si>
  <si>
    <t>10:03:0072601:611</t>
  </si>
  <si>
    <t>уведомление о соответствии планир-х №08-15-192  от 03.09.2019г.</t>
  </si>
  <si>
    <t>Савинов Н.В.</t>
  </si>
  <si>
    <t>10:03:0070101:103</t>
  </si>
  <si>
    <t>уведомление о соответствии планир-х №08-15-194  от 03.09.2019г.</t>
  </si>
  <si>
    <t>н.п. Мартнаволок</t>
  </si>
  <si>
    <t>Немкович Г.Е.</t>
  </si>
  <si>
    <t>10:03:0070502:37</t>
  </si>
  <si>
    <t>уведомление о соответствии планир-х №08-15-195  от 05.09.2019г.</t>
  </si>
  <si>
    <t>10:03:0070502:246</t>
  </si>
  <si>
    <t>уведомление о соответствии планир-х №08-15-196  от 05.09.2019г.</t>
  </si>
  <si>
    <t>10:03:0070502:36</t>
  </si>
  <si>
    <t>уведомление о соответствии планир-х №08-15-197  от 05.09.2019г.</t>
  </si>
  <si>
    <t>Горшков И.С.</t>
  </si>
  <si>
    <t>10:03:0000000:11654</t>
  </si>
  <si>
    <t>уведомление о соответствии планир-х №08-15-198  от 05.09.2019г.</t>
  </si>
  <si>
    <t>г. Кондопога, пер. Нигозерский</t>
  </si>
  <si>
    <t>уведомление об изменении параметров планир-х  №08-15-199  от 05.09.2019г.</t>
  </si>
  <si>
    <t> Кондопожский район</t>
  </si>
  <si>
    <t>Автоматизированная блочно-модульная водогрейная котельная для нужд ООО "Санаторий "Марциальные воды" в пос.Марциальные воды Кондопожского района Республики Карелия (строительство)</t>
  </si>
  <si>
    <t>КУ РК "Управление капитального строительства Республики Карелия"</t>
  </si>
  <si>
    <t>10:03:0072603:1136</t>
  </si>
  <si>
    <t xml:space="preserve">РАЗРЕШЕНИЕ на строительство
N10-RU10504101-4-2019 
от 11 сентября 2019 г.                                      </t>
  </si>
  <si>
    <t>до 26 марта 2020 года продление до 30 сентября 2020 года</t>
  </si>
  <si>
    <t> Кондопожский район, д. Тюппега</t>
  </si>
  <si>
    <t>уведомление о НЕ соответствии планир-х №08-15-200  от  12.09.2019г.</t>
  </si>
  <si>
    <t> г. Кондопога, ул. Подгорная, д.14.</t>
  </si>
  <si>
    <t>Царкин Е.А.</t>
  </si>
  <si>
    <t>10:03:0010204:6</t>
  </si>
  <si>
    <t>уведомление о соответствии планир-х №08-15-201  от  12.09.2019г.</t>
  </si>
  <si>
    <t> Кондопожский район, д. Западное Кончезеро</t>
  </si>
  <si>
    <t>Глушкова Н.Ф.</t>
  </si>
  <si>
    <t>10:03:0070801:41</t>
  </si>
  <si>
    <t>уведомление о соответствии планир-х №08-15-203  от  17.09.2019г.</t>
  </si>
  <si>
    <t>Кондопожский район</t>
  </si>
  <si>
    <t>Пантелеева С.В.</t>
  </si>
  <si>
    <t>10:03:0072601:1807</t>
  </si>
  <si>
    <t>уведомление о НЕ соответствии планир-х №08-15-204  от  17.09.2019г.</t>
  </si>
  <si>
    <t>Здание крытого паркинга в г.Кондопога на земельном участке с кадастровым номером 10:03:0010133:172</t>
  </si>
  <si>
    <t>ООО "Инжиниринг"</t>
  </si>
  <si>
    <t>10:03:0010133:172</t>
  </si>
  <si>
    <t>Кондопожский район, Петровское сельское поселение, с. Спасская Губа</t>
  </si>
  <si>
    <t>Фельдшерско-акушерский пункт в п.Спасская Губа Кондопожского района Республики Карелия</t>
  </si>
  <si>
    <t>АО "Специализированный застройщик "Строительная компания "Век"</t>
  </si>
  <si>
    <t>10:03:0060111:173</t>
  </si>
  <si>
    <t xml:space="preserve">РАЗРЕШЕНИЕ на строительство
N10-RU10504101-6-2019 
от 27 сентября 2019 г.                                      </t>
  </si>
  <si>
    <t>до 27 марта 2020 года</t>
  </si>
  <si>
    <t> г.Кондопога, ул. Берёзовая, район малоэтажной застройки, участок №49</t>
  </si>
  <si>
    <t>Фокин А.Г., Фокина А.А.</t>
  </si>
  <si>
    <t>10:03:0010901:809</t>
  </si>
  <si>
    <t>уведомление о соответствии планир-х №08-15-205  от  27.09.2019г.</t>
  </si>
  <si>
    <t>Виноградов А.И.</t>
  </si>
  <si>
    <t>10:03:0103404:233</t>
  </si>
  <si>
    <t>уведомление о НЕ соответствии планир-х №08-15-212  от  03.10.2019г.</t>
  </si>
  <si>
    <t> г. Кондопога, Нигозерская наб., д. 20.</t>
  </si>
  <si>
    <t>Столепова В.В.</t>
  </si>
  <si>
    <t>уведомление об изменении параметров планир-х  №08-15-213  от 03.10.2019г.</t>
  </si>
  <si>
    <t> г. Кондопога</t>
  </si>
  <si>
    <t>Евдокимов А.А.</t>
  </si>
  <si>
    <t>10:03:0010901:230</t>
  </si>
  <si>
    <t>уведомление о соответствии планир-х реконструкции №08-15-214  от  09.10.2019г.</t>
  </si>
  <si>
    <t>Мороз Э.А.</t>
  </si>
  <si>
    <t>10:03:0010901:688</t>
  </si>
  <si>
    <t>уведомление о соответствии планир-х №08-15-215  от  10.10.2019г.</t>
  </si>
  <si>
    <t>с. Кончезеро, ул. Гористая, д. 4а</t>
  </si>
  <si>
    <t>Яковлева Ю.М.</t>
  </si>
  <si>
    <t>10:03:0000000:11657</t>
  </si>
  <si>
    <t>уведомление о соответствии планир-х №08-15-216  от  10.10.2019г.</t>
  </si>
  <si>
    <t>с. Янишполе</t>
  </si>
  <si>
    <t>Старовойтов И.В.</t>
  </si>
  <si>
    <t>10:03:0100107:89</t>
  </si>
  <si>
    <t>уведомление о соответствии планир-х №08-15-217  от  11.10.2019г.</t>
  </si>
  <si>
    <t>Сомин А.С.</t>
  </si>
  <si>
    <t>10:03:0103404:417</t>
  </si>
  <si>
    <t>уведомление о НЕ соответствии планир-х №08-15-226  от  28.10.2019г.</t>
  </si>
  <si>
    <t>уведомление о соответствии планир-х №08-15-227  от  31.10.2019г.</t>
  </si>
  <si>
    <t>с. Янишполе, бнп Тернаволок</t>
  </si>
  <si>
    <t>Федотова Г.А.</t>
  </si>
  <si>
    <t>10:03:100301:31</t>
  </si>
  <si>
    <t>уведомление о НЕ соответствии планир-х №08-15-229  от  31.10.2019г.</t>
  </si>
  <si>
    <t>Виноградов А.В.</t>
  </si>
  <si>
    <t>уведомление о соответствии планир-х №08-15-231  от  05.11.2019г.</t>
  </si>
  <si>
    <t>Соловьева В. В</t>
  </si>
  <si>
    <t>10:03:0112503:224</t>
  </si>
  <si>
    <t>уведомление о соответствии планир-х №08-15-232  от  05.11.2019г.</t>
  </si>
  <si>
    <t>д. Лижма</t>
  </si>
  <si>
    <t>Селышев А.Н.</t>
  </si>
  <si>
    <t>10:03:0090602:11</t>
  </si>
  <si>
    <t>уведомление о соответствии планир-х №08-15-233  от  05.11.2019г.</t>
  </si>
  <si>
    <t>Ремонтно-хозяйсвенная зона на промышленной площадке АО «КП-ГАББРО», Республика Карелия, Кондопожский район, промплощадка вблизи ст. Новый поселок</t>
  </si>
  <si>
    <t xml:space="preserve">10:03:0091803:442
10:03:0091803:494
</t>
  </si>
  <si>
    <t>г. Кондопога, ул. Сосновая, участок 13б</t>
  </si>
  <si>
    <t>Сидоров А.Ю.</t>
  </si>
  <si>
    <t>10:03:0010901:1099</t>
  </si>
  <si>
    <t>уведомление о соответствии планир-х №08-15-238  от  15.11.2019г.</t>
  </si>
  <si>
    <t>г. Кондопога, ул. Сосновая, участок 13в</t>
  </si>
  <si>
    <t>Нефедов Д.А.</t>
  </si>
  <si>
    <t>10:03:0010901:1090</t>
  </si>
  <si>
    <t>уведомление о соответствии планир-х №08-15-239  от  15.11.2019г.</t>
  </si>
  <si>
    <t>г. Кондопога, ул. Сосновая, участок 13а</t>
  </si>
  <si>
    <t>Шлямина М.В.</t>
  </si>
  <si>
    <t>10:03:0010901:1096</t>
  </si>
  <si>
    <t>уведомление о соответствии планир-х №08-15-240  от  20.11.2019г.</t>
  </si>
  <si>
    <t>п. Березовка, ул. Садовая</t>
  </si>
  <si>
    <t>Бондаренко М.М.</t>
  </si>
  <si>
    <t>уведомление об изменении параметров планир-ого №08-15-241  от  20.11.2019г.</t>
  </si>
  <si>
    <t>г. Кондопога, ул. Заозерная 63А</t>
  </si>
  <si>
    <t>Лискова Л.В.</t>
  </si>
  <si>
    <t>10:03:0010304:53</t>
  </si>
  <si>
    <t>уведомление о соответствии планир-х №08-15-242 от  27.11.2019г.</t>
  </si>
  <si>
    <t>Храбцова С.К.</t>
  </si>
  <si>
    <t>10:03:0100501:42</t>
  </si>
  <si>
    <t>уведомление об изменении параметров планир-ого №08-15-244  от  27.11.2019г.</t>
  </si>
  <si>
    <t>Янишпольское сельское поселение д. Мережнаволок</t>
  </si>
  <si>
    <t>Мугачева Е.М.</t>
  </si>
  <si>
    <t>10:03:0100501:38</t>
  </si>
  <si>
    <t>уведомление о соответствии планир-х №08-15-246 от  29.11.2019г.</t>
  </si>
  <si>
    <t>Подызбин О.В.</t>
  </si>
  <si>
    <t>10:03:0020308:3</t>
  </si>
  <si>
    <t>уведомление о соответствии планир-х №08-15-248 от  29.11.2019г.</t>
  </si>
  <si>
    <t>Степанова Э.А</t>
  </si>
  <si>
    <t>10:03:0010301:33</t>
  </si>
  <si>
    <t>уведомление о соответствии планир-х №08-15-249 от  29.11.2019г.</t>
  </si>
  <si>
    <t>г. Кондопога, ул. Лесная, д. 21</t>
  </si>
  <si>
    <t>Буков П.В.</t>
  </si>
  <si>
    <t>10:03:0010215:23</t>
  </si>
  <si>
    <t>уведомление о соответствии планир-х реконструкции №08-15-250 от  03.12.2019г.</t>
  </si>
  <si>
    <t>Григорьев В.П.</t>
  </si>
  <si>
    <t>уведомление о соответствии планир-х реконструкции №08-15-251 от  03.12.2019г.</t>
  </si>
  <si>
    <t>Архипова Н.А.</t>
  </si>
  <si>
    <t>10:03:0071101:6</t>
  </si>
  <si>
    <t>уведомление о НЕсоответствии планир-х №08-15-253 от  04.12.2019г.</t>
  </si>
  <si>
    <t>уведомление о соответствии планир-х №08-15-254 от  04.12.2019г.</t>
  </si>
  <si>
    <t>г. Кондопога, Сандальская набережная, д. 70</t>
  </si>
  <si>
    <t>Гавриш А.Л.</t>
  </si>
  <si>
    <t>10:03:0010306:5</t>
  </si>
  <si>
    <t>уведомление о соответствии планир-х №08-15-255 от  04.12.2019г.</t>
  </si>
  <si>
    <t>Багиров В.Г.</t>
  </si>
  <si>
    <t>10:03:0103403:488</t>
  </si>
  <si>
    <t>уведомление о НЕсоответствии планир-х №08-15-256 от  06.12.2019г.</t>
  </si>
  <si>
    <t>10:03:0010312:80</t>
  </si>
  <si>
    <t>уведомление об изменении параметров планир-ого №08-15-257  от  06.12.2019г.</t>
  </si>
  <si>
    <t>д. Пялозеро</t>
  </si>
  <si>
    <t>Кинн Т.В.</t>
  </si>
  <si>
    <t>10:03:0060301:281</t>
  </si>
  <si>
    <t>уведомление о соответствии планир-х №08-15-258 от  06.12.2019г.</t>
  </si>
  <si>
    <t>Кинашев И.А.</t>
  </si>
  <si>
    <t>10:03:0070101:141</t>
  </si>
  <si>
    <t>уведомление о НЕсоответствии планир-х №08-15-260 от  10.12.2019г.</t>
  </si>
  <si>
    <t>Перекупнева Н.А.</t>
  </si>
  <si>
    <t>10:03:0100501:3</t>
  </si>
  <si>
    <t>уведомление о соответствии планир-х №08-15-261 от  11.12.2019г.</t>
  </si>
  <si>
    <t>г. Кондопога, ул. Кондопожская, участок 71</t>
  </si>
  <si>
    <t>Ларюшкина С.Е</t>
  </si>
  <si>
    <t>10:03:0010419:6</t>
  </si>
  <si>
    <t>уведомление об изменении параметров планир-ого №08-15-262  от  12.12.2019г.</t>
  </si>
  <si>
    <t>г. Кондопога, ул. Зеленая, д. 5</t>
  </si>
  <si>
    <t>Псарь Н.И.</t>
  </si>
  <si>
    <t>10:03:0000000:10564</t>
  </si>
  <si>
    <t>уведомление о соответствии планир-х №08-15-264 от  13.12.2019г.</t>
  </si>
  <si>
    <t>Галактионов Э.И.</t>
  </si>
  <si>
    <t>10:03:0070801:421</t>
  </si>
  <si>
    <t>уведомление о соответствии планир-х №08-15-270 от  13.12.2019г.</t>
  </si>
  <si>
    <t>с. Кончезеро, ул. Солнечная</t>
  </si>
  <si>
    <t>Житникова М.Ю.</t>
  </si>
  <si>
    <t>10:03:0070113:95</t>
  </si>
  <si>
    <t>уведомление о соответствии планир-х №08-15-272 от  17.12.2019г.</t>
  </si>
  <si>
    <t>Курортное сельское поселение, н.п. Мартнаволок</t>
  </si>
  <si>
    <t>уведомление об изменении параметров планир-ого №08-15-276  от 25.12.2019г.</t>
  </si>
  <si>
    <t>г. Кондопога, ул. Березовая, участок 2а</t>
  </si>
  <si>
    <t>уведомление об изменении параметров планир-ого №08-15-277  от 26.12.2019г.</t>
  </si>
  <si>
    <t>Республика Карелия, Кондопожский район, пос. Березовка, ул. Новая</t>
  </si>
  <si>
    <t xml:space="preserve">«Строительство завода по переработке дикорастущих ягод» </t>
  </si>
  <si>
    <t>ООО «ЗАВОД ЭКСТРАКТОВ. ЗАГОТПРОМ»</t>
  </si>
  <si>
    <t>10:03:0080101:60</t>
  </si>
  <si>
    <t>Площадь застройки</t>
  </si>
  <si>
    <t>Этажность</t>
  </si>
  <si>
    <t>Галактионов Э.В.</t>
  </si>
  <si>
    <t>10:03:0070801:103</t>
  </si>
  <si>
    <t>уведомление о соответствии планир-х №08-15-1 от  10.01.2020 г.</t>
  </si>
  <si>
    <t>с Янишполе</t>
  </si>
  <si>
    <t>Зайцев А.С.</t>
  </si>
  <si>
    <t>10:03:0103403:489</t>
  </si>
  <si>
    <t>уведомление о НЕсоответствии планир-х №08-15-7 от  10.01.2020г.</t>
  </si>
  <si>
    <t>д. Шайдома</t>
  </si>
  <si>
    <t>Кириков М.А.</t>
  </si>
  <si>
    <t>10:03:0030201:13</t>
  </si>
  <si>
    <t>уведомление о соответствии планир-х №08-15-8 от  13.01.2020 г.</t>
  </si>
  <si>
    <t>г. Кондопога, ул. Лесная</t>
  </si>
  <si>
    <t>Тугарин Д.Г.</t>
  </si>
  <si>
    <t>10:03:0020218:6</t>
  </si>
  <si>
    <t>уведомление о соответствии планир-х №08-15-10 от  13.01.2020 г.</t>
  </si>
  <si>
    <t>Фофанов С.Д.</t>
  </si>
  <si>
    <t>10:03:0000000:11626</t>
  </si>
  <si>
    <t>уведомление о соответствии планир-х №08-15-13 от  17.01.2020 г.</t>
  </si>
  <si>
    <t>бнп Малая Гомсельга</t>
  </si>
  <si>
    <t>Дроздов А.А.</t>
  </si>
  <si>
    <t>10:03:0072603:277</t>
  </si>
  <si>
    <t>уведомление о НЕсоответствии планир-х №08-15-15 от  21.01.2020г.</t>
  </si>
  <si>
    <t>Ипполитов Ю.В.</t>
  </si>
  <si>
    <t>10:03:0070123:13</t>
  </si>
  <si>
    <t>уведомление о НЕсоответствии планир-х №08-15-16 от  21.01.2020г.</t>
  </si>
  <si>
    <t>уведомление о соответствии планир-х №08-15-17 от  22.01.2020 г.</t>
  </si>
  <si>
    <t>Уваров М.Л.</t>
  </si>
  <si>
    <t>10:03:0080107:46</t>
  </si>
  <si>
    <t>уведомление о соответствии планир-х №08-15-19 от  22.01.2020 г.</t>
  </si>
  <si>
    <t>аренда</t>
  </si>
  <si>
    <t>Уварова А.О.</t>
  </si>
  <si>
    <t>10:03:0080107:45</t>
  </si>
  <si>
    <t>уведомление о соответствии планир-х №08-15-20 от  22.01.2020 г.</t>
  </si>
  <si>
    <t>Фомина Г.А.</t>
  </si>
  <si>
    <t>10:03:0021101:6</t>
  </si>
  <si>
    <t>уведомление о соответствии планир-х №08-15-22 от  22.01.2020 г.</t>
  </si>
  <si>
    <t>10:03:0103403:639</t>
  </si>
  <si>
    <t>уведомление о НЕсоответствии планир-х №08-15-23 от  22.01.2020г.</t>
  </si>
  <si>
    <t>д. Тивдия</t>
  </si>
  <si>
    <t>Тугарин П.А.</t>
  </si>
  <si>
    <t>10:03:0040106:117</t>
  </si>
  <si>
    <t>уведомление о соответствии планир-х №08-15-26 от  27.01.2020 г.</t>
  </si>
  <si>
    <t>Республика Карелия, Кондопожский район, село Янишполе, ул. Скалистая 1/1</t>
  </si>
  <si>
    <t>«Реконструкция здания с кадастровым № 10:03:0000000:2178 «Пункт переработки и хранения с/продуктов под цех переработки рыбы» в Республи-ке Карелия, Кондопожский район, село Янишполе на земельном участке с кадастровым номером 10:03:0100104:6</t>
  </si>
  <si>
    <t xml:space="preserve">ИП Апроду Людмиле Григорьевне </t>
  </si>
  <si>
    <t>10:03:0100104:6</t>
  </si>
  <si>
    <t>Зверева Л.А</t>
  </si>
  <si>
    <t>10:03:0000000:11889</t>
  </si>
  <si>
    <t>уведомление о НЕ соответствии планир-х №08-15-28 от  29.01.2020 г.</t>
  </si>
  <si>
    <t>д. Юстозеро</t>
  </si>
  <si>
    <t>Титова М.А.</t>
  </si>
  <si>
    <t>10:03:0020201:126</t>
  </si>
  <si>
    <t>уведомление о соответствии планир-х №08-15-30 от  29.01.2020 г.</t>
  </si>
  <si>
    <t>Ульянов Д.П.</t>
  </si>
  <si>
    <t>10:03:0020601:31</t>
  </si>
  <si>
    <t>уведомление о соответствии планир-х №08-15-32 от  03.02.2020 г.</t>
  </si>
  <si>
    <t>Ситов В.Я.</t>
  </si>
  <si>
    <t>10:03:0000000:11869</t>
  </si>
  <si>
    <t>уведомление о соответствии планир-х №08-15-33 от  03.02.2020 г.</t>
  </si>
  <si>
    <t>10:03:0000000:11378</t>
  </si>
  <si>
    <t>уведомление о НЕ соответствии планир-х №08-15-36 от  05.02.2020г.</t>
  </si>
  <si>
    <t>Корниенко А.А.</t>
  </si>
  <si>
    <t>10:03:0010901:1103</t>
  </si>
  <si>
    <t>уведомление о соответствии планир-х №08-15-37 от  05.02.2020 г.</t>
  </si>
  <si>
    <t>Андреева Ю.В.       Андрееву Е.С.</t>
  </si>
  <si>
    <t>10:03:0090601:185</t>
  </si>
  <si>
    <t>уведомление о соответствии планир-х №08-15-40 от  12.02.2020 г.</t>
  </si>
  <si>
    <t>бнп. Дер. Кедрозеро</t>
  </si>
  <si>
    <t>уведомление о НЕ соответствии планир-х №08-15-44 от  14.02.2020г.</t>
  </si>
  <si>
    <t>Лупарева М.А.</t>
  </si>
  <si>
    <t>10:03:0010601:3</t>
  </si>
  <si>
    <t>уведомление о соответствии планир-х №08-15-45 от  17.02.2020 г.</t>
  </si>
  <si>
    <t>д. Часовенская</t>
  </si>
  <si>
    <t>Силин Р.А.</t>
  </si>
  <si>
    <t>10:03:0100701:196</t>
  </si>
  <si>
    <t>уведомление о соответствии планир-х №08-15-46 от  17.02.2020 г.</t>
  </si>
  <si>
    <t>п. Березовка, ул. Садовая, участок 12</t>
  </si>
  <si>
    <t>Пожилова Л.А.</t>
  </si>
  <si>
    <t>10:03:0080111:55</t>
  </si>
  <si>
    <r>
      <rPr>
        <sz val="10"/>
        <color rgb="FF000000"/>
        <rFont val="Times New Roman"/>
        <family val="1"/>
        <charset val="204"/>
      </rPr>
      <t>1</t>
    </r>
    <r>
      <rPr>
        <sz val="8"/>
        <color rgb="FF000000"/>
        <rFont val="Times New Roman"/>
        <family val="1"/>
        <charset val="204"/>
      </rPr>
      <t xml:space="preserve"> с мансардой</t>
    </r>
  </si>
  <si>
    <t>уведомление о соответствии планир-х №08-15-49 от  25.02.2020 г.</t>
  </si>
  <si>
    <t>п. Березовка</t>
  </si>
  <si>
    <t>Фарков Е.А</t>
  </si>
  <si>
    <t>10:03:0080107:9</t>
  </si>
  <si>
    <t>уведомление о соответствии планир-х реконструкции №08-15-51  от  25.02.2020г.</t>
  </si>
  <si>
    <t>уведомление о соответствии планир-х строительства №08-15-52  от  28.02.2020г.</t>
  </si>
  <si>
    <t>с. Янишполе, ул. Дорожная</t>
  </si>
  <si>
    <t>Петрова И.А.</t>
  </si>
  <si>
    <t>10:03:0020801:22</t>
  </si>
  <si>
    <t>уведомление о НЕ соответствии планир-х №08-15-56 от  04.03.2020 г.</t>
  </si>
  <si>
    <t>Кондопожский район вблизи д. Сопоха</t>
  </si>
  <si>
    <t>Семенов М.А.</t>
  </si>
  <si>
    <t>10:03:0082404:342</t>
  </si>
  <si>
    <t>уведомление о НЕ соответствии планир-х №08-15-57 от  04.03.2020 г.</t>
  </si>
  <si>
    <t>г. Кондопога, ул. Заозерная, д. 38</t>
  </si>
  <si>
    <t>уведомление о соответствии планир-х реконструкции №08-15-58 от  05.03.2020г.</t>
  </si>
  <si>
    <t>повтор уведомление о соответствии планир-х №08-15-8 от 24.01.2019</t>
  </si>
  <si>
    <t>г. Кондопога, ул. Советов</t>
  </si>
  <si>
    <t>Венгеров Ф.В.</t>
  </si>
  <si>
    <t>10:03:0010217:164</t>
  </si>
  <si>
    <t>уведомление о соответствии планир-х строительства №08-15-59  от  05.03.2020г.</t>
  </si>
  <si>
    <t>с. Кончезеро, уч. 8</t>
  </si>
  <si>
    <t>уведомление о соответствии планир-х строительства №08-15-60  от  10.03.2020г.</t>
  </si>
  <si>
    <t>г. Кондопога, пер. Советский, д. 9</t>
  </si>
  <si>
    <t>Григорьева Н.И.</t>
  </si>
  <si>
    <t>10:03:0010208:7</t>
  </si>
  <si>
    <t>уведомление о соответствии планир-х реконструкции №08-15-61  от  10.03.2020г.</t>
  </si>
  <si>
    <t>Савватеев А.Н.</t>
  </si>
  <si>
    <t>10:03:0072601:988</t>
  </si>
  <si>
    <t>уведомление о НЕ соответствии планир-х №08-15-64 от  12.03.2020г.</t>
  </si>
  <si>
    <t>10:03:0072601:1039</t>
  </si>
  <si>
    <t>уведомление о НЕ соответствии планир-х №08-15-65 от  12.03.2020г.</t>
  </si>
  <si>
    <t>Корженевский Ю.И.</t>
  </si>
  <si>
    <t>10:03:0070701:160</t>
  </si>
  <si>
    <t>уведомление о соответствии планир-х строительства №08-15-66  от  17.03.2020г.</t>
  </si>
  <si>
    <t>уведомление о соответствии планир-х строительства №08-15-67  от  17.03.2020г.</t>
  </si>
  <si>
    <t>деревня Кяппесельга</t>
  </si>
  <si>
    <t>Кузин О.Ю.</t>
  </si>
  <si>
    <t>10:03:0030301:3</t>
  </si>
  <si>
    <t>уведомление о соответствии планир-х строительства №08-15-76  от  27.03.2020г.</t>
  </si>
  <si>
    <t>Гришкин Н.В.</t>
  </si>
  <si>
    <t xml:space="preserve">10:03:0000000:11702
</t>
  </si>
  <si>
    <t>уведомление о соответствии планир-х строительства №08-15-77  от  31.03.2020г.</t>
  </si>
  <si>
    <t>Мартынова Т.Л.</t>
  </si>
  <si>
    <t xml:space="preserve">
10:03:0010228:22</t>
  </si>
  <si>
    <t>уведомление о соответствии планир-х реконструкции №08-15-78  от  31.03.2020г.</t>
  </si>
  <si>
    <t>д. Улитина Новинка</t>
  </si>
  <si>
    <t>Егоров В.Г.</t>
  </si>
  <si>
    <t>10:03:0110102:19</t>
  </si>
  <si>
    <t>уведомление о соответствии планир-х строительства №08-15-79  от  02.04.2020г.</t>
  </si>
  <si>
    <t>Белова Н.Г.</t>
  </si>
  <si>
    <t>10:03:0010901:113</t>
  </si>
  <si>
    <t>уведомление о соответствии планир-х реконструкции №08-15-80  от  02.04.2020г.</t>
  </si>
  <si>
    <t>г. Кондопога, Сандальская наб., д. 39</t>
  </si>
  <si>
    <t>Харламов А.В.</t>
  </si>
  <si>
    <t>10:03:0010305:1</t>
  </si>
  <si>
    <t>уведомление о соответствии планир-х реконструкции №08-15-84  от  14.04.2020г.</t>
  </si>
  <si>
    <t>ООО «Рыботорговая сеть»</t>
  </si>
  <si>
    <t>10:03:0011301:134, 10:03:0011301:248, 10:03:0011301:255,           10:03:0011401:170</t>
  </si>
  <si>
    <t xml:space="preserve">«Корпус санатория на территории земельного участка 
с кадастровым номером 10:03:0070102:75 
в селе Кончезеро Кондопожского района Республики Карелия»
</t>
  </si>
  <si>
    <t>ЗАО «Лечебно-профилактическое учреждение естественного оздоровления «Клиника Кивач»</t>
  </si>
  <si>
    <t>10:03:0070102:75</t>
  </si>
  <si>
    <t>Петровское сельское поселение СОНТ "Радужный", (д. Мартнаволок)</t>
  </si>
  <si>
    <t>Кочкарев А.А.</t>
  </si>
  <si>
    <t>10:03:0071703:7</t>
  </si>
  <si>
    <t>уведомление о соответствии планир-х строительства №08-15-93  от  06.05.2020г.</t>
  </si>
  <si>
    <t>Евцемяки Л.В.</t>
  </si>
  <si>
    <t>10:03:0110502:76</t>
  </si>
  <si>
    <t>уведомление о соответствии планир-х строительства №08-15-94  от  06.05.2020г.</t>
  </si>
  <si>
    <t>Фомин А.А.</t>
  </si>
  <si>
    <t>10:03:0100401:9</t>
  </si>
  <si>
    <t>уведомление о соответствии планир-х строительства №08-15-95  от  13.05.2020г.</t>
  </si>
  <si>
    <t xml:space="preserve">г. Кондопога МЖЗ </t>
  </si>
  <si>
    <t>Морозова С.В.</t>
  </si>
  <si>
    <t>10:03:0010901:712</t>
  </si>
  <si>
    <t>уведомление о соответствии планир-х строительства №08-15-97  от  21.05.2020г.</t>
  </si>
  <si>
    <t>Коваль З.В.</t>
  </si>
  <si>
    <t>10:03:0072601:1832</t>
  </si>
  <si>
    <t>уведомление о НЕ соответствии планир-х №08-15-98 от  22.05.2020 г.</t>
  </si>
  <si>
    <t>д.Белая Гора, ул.Мраморная, д.29</t>
  </si>
  <si>
    <t>Антонова Г.В.</t>
  </si>
  <si>
    <t>10:03:0040201:75</t>
  </si>
  <si>
    <t>уведомление о соответствии планир-х строительства №08-15-99  от  26.05.2020г.</t>
  </si>
  <si>
    <t>п. Гирвас</t>
  </si>
  <si>
    <t>Филин Д.И.</t>
  </si>
  <si>
    <t>10:03:0020108:115</t>
  </si>
  <si>
    <t>уведомление о соответствии планир-х строительства №08-15-100  от  27.05.2020г.</t>
  </si>
  <si>
    <t>аренда № 01-м/03 от 15.01.2020</t>
  </si>
  <si>
    <t>Титов Д.Ф.</t>
  </si>
  <si>
    <t>10:03:0060901:26</t>
  </si>
  <si>
    <t>уведомление о соответствии планир-х строительства №08-15-103  от  28.05.2020г.</t>
  </si>
  <si>
    <t>пай Большое Вороново</t>
  </si>
  <si>
    <t>Смирнова И.Н.</t>
  </si>
  <si>
    <t>10:03:0072601:1556</t>
  </si>
  <si>
    <t>уведомление о НЕ соответствии планир-х №08-15-104 от  01.06.2020 г.</t>
  </si>
  <si>
    <t>с. Спасская Губа</t>
  </si>
  <si>
    <t>Синицына Т.В.</t>
  </si>
  <si>
    <t>10:03:0060107:199</t>
  </si>
  <si>
    <t>уведомление о соответствии планир-х строительства №08-15-108  от  01.06.2020г.</t>
  </si>
  <si>
    <t>Рюгина А.С.</t>
  </si>
  <si>
    <t>10:03:0070104:105</t>
  </si>
  <si>
    <t>уведомление о соответствии планир-х строительства №08-15-109  от  02.06.2020г.</t>
  </si>
  <si>
    <t>район бнп Тюппига</t>
  </si>
  <si>
    <t>Краснов А.В.</t>
  </si>
  <si>
    <t>10:03:0010308:25</t>
  </si>
  <si>
    <t>уведомление о соответствии планир-х строительства №08-15-110  от  04.06.2020г.</t>
  </si>
  <si>
    <t>Иванов Р.В.</t>
  </si>
  <si>
    <t>10:03:0010901:816</t>
  </si>
  <si>
    <t>уведомление о соответствии планир-х строительства №08-15-111  от  04.06.2020г.</t>
  </si>
  <si>
    <t>вблизи с. Кончезеро, СД</t>
  </si>
  <si>
    <t>Давыдюк Н.А.</t>
  </si>
  <si>
    <t>10:03:0072601:671</t>
  </si>
  <si>
    <t>уведомление о соответствии планир-х строительства №08-15-112  от  04.06.2020г.</t>
  </si>
  <si>
    <t>Кириллов И.С.</t>
  </si>
  <si>
    <t>10:03:0072602:1124</t>
  </si>
  <si>
    <t>уведомление о НЕ соответствии планир-х №08-15-114 от  10.06.2020 г.</t>
  </si>
  <si>
    <t>вблизи с. Спасская Губа</t>
  </si>
  <si>
    <t>Земсков В.Н.</t>
  </si>
  <si>
    <t>10:03:0061204:681</t>
  </si>
  <si>
    <t>уведомление о НЕ соответствии планир-х №08-15-115 от  11.06.2020 г.</t>
  </si>
  <si>
    <t>вблизи н.п. Чупа</t>
  </si>
  <si>
    <t>Назаров А.И.</t>
  </si>
  <si>
    <t>10:03:0072602:1450</t>
  </si>
  <si>
    <t>уведомление о НЕ соответствии планир-х №08-15-116 от  11.06.2020 г.</t>
  </si>
  <si>
    <t>Савченко П.А.</t>
  </si>
  <si>
    <t>10:03:0070113:212</t>
  </si>
  <si>
    <t>уведомление о соответствии планир-х строительства №08-15-117  от  11.06.2020г.</t>
  </si>
  <si>
    <t>Иванова И.А.</t>
  </si>
  <si>
    <t>10:03:0060107:17</t>
  </si>
  <si>
    <t>уведомление о НЕ соответствии планир-х №08-15-118 от  11.06.2020 г.</t>
  </si>
  <si>
    <t>уведомление о соответствии планир-х строительства №08-15-119  от  15.06.2020г.</t>
  </si>
  <si>
    <t>Попова А.С.</t>
  </si>
  <si>
    <t>10:03:0060113:33</t>
  </si>
  <si>
    <t>уведомление о соответствии планир-х строительства №08-15-120  от  15.06.2020г.</t>
  </si>
  <si>
    <t>СОТ Карелия</t>
  </si>
  <si>
    <t>Бойцова О.Н.</t>
  </si>
  <si>
    <t>10:03:0111401:88</t>
  </si>
  <si>
    <t>уведомление о соответствии планир-х строительства №08-15-121  от  15.06.2020г.</t>
  </si>
  <si>
    <t>Ипатов А.А, Ипатова Н. А., Ипатова К.А., Ипатова П.А, Ипатова Ю.А.</t>
  </si>
  <si>
    <t>10:03:0010901:1089</t>
  </si>
  <si>
    <t>уведомление о соответствии планир-х строительства №08-15-124  от  18.06.2020г.</t>
  </si>
  <si>
    <t>Кончезерское сельское поселение, д. Западное</t>
  </si>
  <si>
    <t>10:03:0070801:200</t>
  </si>
  <si>
    <t>уведомление о соответствии планир-х строительства №08-15-125  от  18.06.2020г.</t>
  </si>
  <si>
    <t>д. Сопоха</t>
  </si>
  <si>
    <t>Мелехов С.А.</t>
  </si>
  <si>
    <t>10:03:0000000:11368</t>
  </si>
  <si>
    <t>уведомление о соответствии планир-х строительства №08-15-126  от  18.06.2020г.</t>
  </si>
  <si>
    <t>10:03:0103404:414</t>
  </si>
  <si>
    <t>уведомление о соответствии планир-х строительства №08-15-127  от  22.06.2020г.</t>
  </si>
  <si>
    <t>Новожилова Л.В.</t>
  </si>
  <si>
    <t>10:03:0070105:262</t>
  </si>
  <si>
    <t>уведомление о соответствии планир-х строительства №08-15-130  от  25.06.2020г.</t>
  </si>
  <si>
    <t>г.Кондопога, Медвежьегорское шоссе, 16</t>
  </si>
  <si>
    <t>строительство "Лесопильный цех №2"</t>
  </si>
  <si>
    <t>ООО "Кондопожский лесопильно-экспортный завод-Астар"</t>
  </si>
  <si>
    <t>10:03:0010406:2</t>
  </si>
  <si>
    <t>10:03:0070701:165</t>
  </si>
  <si>
    <t>уведомление о соответствии планир-х строительства №08-15-132  от  02.07.2020г.</t>
  </si>
  <si>
    <t>10:03:0010228:35, 10:03:0010228:34</t>
  </si>
  <si>
    <t>уведомление о соответствии планир-х реконструкции №08-15-133  от  07.07.2020г.</t>
  </si>
  <si>
    <t>взамен № 154у/76 от 16.11.2018</t>
  </si>
  <si>
    <t>Губина Т.А</t>
  </si>
  <si>
    <t>10:03:0021103:6</t>
  </si>
  <si>
    <t>уведомление о соответствии планир-х реконструкции №08-15-134  от  07.07.2020г.</t>
  </si>
  <si>
    <t>10:03:0010301:152</t>
  </si>
  <si>
    <t>уведомление о соответствии планир-х реконструкции №08-15-135  от  07.07.2020г.</t>
  </si>
  <si>
    <t>Борисенкова О.Э.</t>
  </si>
  <si>
    <t>10:03:0010301:149</t>
  </si>
  <si>
    <t>уведомление о соответствии планир-х строительства №08-15-136  от  08.07.2020г.</t>
  </si>
  <si>
    <t>уведомление о НЕ соответствии планир-х строительства №08-15-137  от  08.07.2020г.</t>
  </si>
  <si>
    <t>10:03:0103404:413</t>
  </si>
  <si>
    <t>уведомление о соответствии планир-х строительства №08-15-142  от  10.07.2020г.</t>
  </si>
  <si>
    <t>д. Сюрьга</t>
  </si>
  <si>
    <t>Койвулехто И.А.</t>
  </si>
  <si>
    <t>10:03:0010801:103</t>
  </si>
  <si>
    <t>уведомление о соответствии планир-х реконструкции №08-15-143  от  10.07.2020г.</t>
  </si>
  <si>
    <t>Гришанова Л.Г.</t>
  </si>
  <si>
    <t>10:03:0040104:1</t>
  </si>
  <si>
    <t>уведомление о соответствии планир-х реконструкции №08-15-145  от  13.07.2020г.</t>
  </si>
  <si>
    <t>Липаева Е.Е.</t>
  </si>
  <si>
    <t>10:03:0103404:427</t>
  </si>
  <si>
    <t>уведомление о соответствии планир-х строительства №08-15-146  от  13.07.2020г.</t>
  </si>
  <si>
    <t>10:03:060119:023</t>
  </si>
  <si>
    <t>уведомление о соответствии планир-х реконструкции №08-15-147  от  14.07.2020г.</t>
  </si>
  <si>
    <t>Ратникова Н.И. Радченко З.И.</t>
  </si>
  <si>
    <t>10:03:0060107:83</t>
  </si>
  <si>
    <t>уведомление о соответствии планир-х реконструкции №08-15-148  от  14.07.2020г.</t>
  </si>
  <si>
    <t>строительство ИЖС (ОКС 10:03:0060113:25 под снос)</t>
  </si>
  <si>
    <t xml:space="preserve">Любарская Н.В. </t>
  </si>
  <si>
    <t>10:03:0060113:150 (земля в аренде)</t>
  </si>
  <si>
    <t>Бартошкина Н.Н.</t>
  </si>
  <si>
    <t>10:03:0070801:85</t>
  </si>
  <si>
    <t>уведомление о соответствии планир-х строительства №08-15-151  от  14.07.2020г.</t>
  </si>
  <si>
    <t>СНТ Сунские пороги пай</t>
  </si>
  <si>
    <t>Красулин А.С.</t>
  </si>
  <si>
    <t>10:03:0072601:1568</t>
  </si>
  <si>
    <t>уведомление о НЕ соответствии планир-х №08-15-152 от  14.07.2020 г.</t>
  </si>
  <si>
    <t>г. Кондопога, Петрозаводское шоссе</t>
  </si>
  <si>
    <t>с.Спасская Губа, ул.Советская, д.31</t>
  </si>
  <si>
    <t>ООО "Группа Баренц"</t>
  </si>
  <si>
    <t>г.Кондопога, бул.Юности</t>
  </si>
  <si>
    <t>Два многоквартирных жилых дома по бул.Юности в г.Кондопоге. Жилой дом №1. Первый этап строительства"</t>
  </si>
  <si>
    <t>АО "Строительное предприятие №1"</t>
  </si>
  <si>
    <t>10:03:0010103:728</t>
  </si>
  <si>
    <t>Реконструкция  здания столовой и цеха под администраттивно-бытовой корпус</t>
  </si>
  <si>
    <t>ООО "КЛЭЗ-Астар"</t>
  </si>
  <si>
    <t>г.Кондопога, ул.Заозерная, д.8</t>
  </si>
  <si>
    <t>Корнейчук С.А.</t>
  </si>
  <si>
    <t>10:03:0010309:27</t>
  </si>
  <si>
    <t>уведомление о НЕ соответствии планир-х строительства №08-15-154  от  22.07.2020г.</t>
  </si>
  <si>
    <t>д.Тюппега</t>
  </si>
  <si>
    <t>Кириленко А.В.</t>
  </si>
  <si>
    <t>10:03:0071201:96</t>
  </si>
  <si>
    <t>уведомление о соответствии планир-х строительства №08-15-155  от  27.07.2020г.</t>
  </si>
  <si>
    <t>10:03:0070129:147</t>
  </si>
  <si>
    <t>уведомление о соответствии планир-х строительства №08-15-156  от  27.07.2020г.</t>
  </si>
  <si>
    <t>Епишина Е.С.</t>
  </si>
  <si>
    <t>10:03:0072601:1732</t>
  </si>
  <si>
    <t>уведомление о НЕ соответствии планир-х строительства №08-15-157  от  28.07.2020г.</t>
  </si>
  <si>
    <t>д.Суна, ул.Речная</t>
  </si>
  <si>
    <t>уведомление о НЕ соответствии планир-х строительства №08-15-158  от  28.07.2020г.</t>
  </si>
  <si>
    <t>п.Сопоха</t>
  </si>
  <si>
    <t>Корнилова Е.В.</t>
  </si>
  <si>
    <t>10:03:0070113:211</t>
  </si>
  <si>
    <t>уведомление о соответствии планир-х строительства №08-15-160  от  31.07.2020г.</t>
  </si>
  <si>
    <t>д.Антипинская</t>
  </si>
  <si>
    <t>10:03:0040401:8</t>
  </si>
  <si>
    <t>уведомление о НЕ соответствии планир-х строительства №08-15-161  от  31.07.2020г.</t>
  </si>
  <si>
    <t>р-н д.Тюппеги</t>
  </si>
  <si>
    <t>Хомовненко Ю.М.</t>
  </si>
  <si>
    <t>10:03:0072601:1053</t>
  </si>
  <si>
    <t>уведомление о НЕ соответствии планир-х строительства №08-15-162  от  31.07.2020г.</t>
  </si>
  <si>
    <t>10:03:0010901:1083</t>
  </si>
  <si>
    <t>уведомление о соответствии планир-х строительства №08-15-163  от  04.08.2020г.</t>
  </si>
  <si>
    <t>Брагина Н.А.</t>
  </si>
  <si>
    <t>10:03:0010215:6</t>
  </si>
  <si>
    <t>уведомление о соответствии планир-х строительства №08-15-165  от  04.08.2020г.</t>
  </si>
  <si>
    <t>Уварова Н.А.</t>
  </si>
  <si>
    <t>10::03:0010901:635</t>
  </si>
  <si>
    <t>уведомление о соответствии планир-х строительства №08-15-166 от  04.08.2020г.</t>
  </si>
  <si>
    <t>Павлова Н.А.</t>
  </si>
  <si>
    <t>10:03:0080111:75</t>
  </si>
  <si>
    <t>уведомление о НЕ соответствии планир-х строительства №08-15-168  от  07.08.2020г.</t>
  </si>
  <si>
    <t>Алексеев А.Н.</t>
  </si>
  <si>
    <t>10:03:0070701:97</t>
  </si>
  <si>
    <t>уведомление о соответствии планир-х строительства №08-15-170 от  11.08.2020г.</t>
  </si>
  <si>
    <t>СОТ Похлампи</t>
  </si>
  <si>
    <t>Позднякова О.В.</t>
  </si>
  <si>
    <t>10:03:0072001:72</t>
  </si>
  <si>
    <t>Курбатова В.В.</t>
  </si>
  <si>
    <t>10:03:0100301:168</t>
  </si>
  <si>
    <t>уведомление о соответствии планир-х строительства №08-15-172 от  11.08.2020г.</t>
  </si>
  <si>
    <t>Давыдова М.Н.</t>
  </si>
  <si>
    <t>10:03:0010201:68</t>
  </si>
  <si>
    <t>уведомление о соответствии планир-х строительства №08-15-174 от  13.08.2020г.</t>
  </si>
  <si>
    <t>Еремкина О.М.</t>
  </si>
  <si>
    <t>10:03:0100601:136</t>
  </si>
  <si>
    <t>уведомление о соответствии планир-х строительства №08-15-175 от  13.08.2020г.</t>
  </si>
  <si>
    <t>Кордаш И.О.</t>
  </si>
  <si>
    <t>10:03:0100302:14</t>
  </si>
  <si>
    <t>уведомление о соответствии планир-х строительства №08-15-176 от  17.08.2020г.</t>
  </si>
  <si>
    <t>Терехов В.А</t>
  </si>
  <si>
    <t>10:03:0040110:39</t>
  </si>
  <si>
    <t>уведомление о соответствии планир-х строительства №08-15-177 от  19.08.2020г.</t>
  </si>
  <si>
    <t>договор аренды № 2205 от 01.10.12</t>
  </si>
  <si>
    <t>д. Еркоева Новинка</t>
  </si>
  <si>
    <t>Трифонов Д.А.</t>
  </si>
  <si>
    <t>10:03:0112501:461</t>
  </si>
  <si>
    <t>уведомление о соответствии планир-х строительства №08-15-178 от  19.08.2020г.</t>
  </si>
  <si>
    <t>Коновалов Д.А.</t>
  </si>
  <si>
    <t>10:03:0010503:10</t>
  </si>
  <si>
    <t>уведомление о соответствии планир-х реконструкции №08-15-179 от  19.08.2020г.</t>
  </si>
  <si>
    <t>10:03:0070105:264</t>
  </si>
  <si>
    <t>уведомление о соответствии планир-х строительстве№08-15-180 от  20.08.2020г.</t>
  </si>
  <si>
    <t>Никитина В.С.</t>
  </si>
  <si>
    <t>10:03:0100601:138</t>
  </si>
  <si>
    <t>уведомление о соответствии планир-х строительстве №08-15-182 от  21.08.2020г.</t>
  </si>
  <si>
    <t>Филиппов Т.С</t>
  </si>
  <si>
    <t>10:03:0010901:862</t>
  </si>
  <si>
    <t>д. Уница</t>
  </si>
  <si>
    <t>Захарова А.А.</t>
  </si>
  <si>
    <t>10:03:0030709:156</t>
  </si>
  <si>
    <t>уведомление о соответствии планир-х строительстве №08-15-186 от  25.08.2020г.</t>
  </si>
  <si>
    <t>Позднякова Е.И</t>
  </si>
  <si>
    <t>10:03:0100401:153</t>
  </si>
  <si>
    <t>уведомление о соответствии планир-х строительстве №08-15-193 от  02.09.2020г.</t>
  </si>
  <si>
    <t>Герчину А.А.</t>
  </si>
  <si>
    <t>10:03:0070120:33</t>
  </si>
  <si>
    <t>уведомление о соответствии планир-х строительстве №08-15-194 от  02.09.2020г.</t>
  </si>
  <si>
    <t>уведомление о соответствии планир-х реконструкции №08-15-196 от  02.09.2020г.</t>
  </si>
  <si>
    <t>Кедрозерское СП вблизи станции Новый Поселок</t>
  </si>
  <si>
    <t>АО КП Габбро</t>
  </si>
  <si>
    <t xml:space="preserve">10:03:0091803, 10:03:0091803:491, 
10:03:0091803:401, 10:03:0091803:506, 10:03:0091803:504, 10:03:0091803:503, 10:03:0091803:400.
</t>
  </si>
  <si>
    <t>уведомление о соответствии планир-х строительстве №08-15-197 от  08.09.2020г.</t>
  </si>
  <si>
    <t>Прохоров И.М.</t>
  </si>
  <si>
    <t>10:03:0071003:1</t>
  </si>
  <si>
    <t>Хотин Д.М.</t>
  </si>
  <si>
    <t>10:03:0010901:81</t>
  </si>
  <si>
    <t>Кирьянова А. Т.</t>
  </si>
  <si>
    <t>10:03:0010901:1125</t>
  </si>
  <si>
    <t>уведомление о соответствии планир-х строительстве №08-15-200 от  11.09.2020г.</t>
  </si>
  <si>
    <t>Материальный склад в поселке Березовка Кондопожского района</t>
  </si>
  <si>
    <t>ИП Гутыро Г.Д.</t>
  </si>
  <si>
    <t>уведомление о соответствии планир-х строительстве №08-15-203 от  14.09.2020г.</t>
  </si>
  <si>
    <t>Артюх Л.А.</t>
  </si>
  <si>
    <t>10:03:0000000:11642</t>
  </si>
  <si>
    <t>уведомление о НЕ соответствии планир-х строительства №08-15-209 от  18.09.2020г.</t>
  </si>
  <si>
    <t>Сорокин В.В.</t>
  </si>
  <si>
    <t>10:03:0070801:183</t>
  </si>
  <si>
    <t>уведомление о соответствии планир-х строительстве №08-15-210 от  18.09.2020г.</t>
  </si>
  <si>
    <t>Кочанова Л.Н.</t>
  </si>
  <si>
    <t>10:03:0060301:147</t>
  </si>
  <si>
    <t>уведомление о соответствии планир-х строительстве №08-15-220 от  24.09.2020г.</t>
  </si>
  <si>
    <t>Орлова М.В.</t>
  </si>
  <si>
    <t>10:03:0072601:1513</t>
  </si>
  <si>
    <t xml:space="preserve">с. Янишполе </t>
  </si>
  <si>
    <t>10:03:0100301:31</t>
  </si>
  <si>
    <t>уведомление о НЕ соответствии планир-х строительства №08-15-222 от  29.09.2020г.</t>
  </si>
  <si>
    <t>Щукин А.В.</t>
  </si>
  <si>
    <t>10:03:0072602:1126</t>
  </si>
  <si>
    <t>уведомление о соответствии планир-х строительстве №08-15-225 от  01.10.2020г.</t>
  </si>
  <si>
    <t>Костину М.В.</t>
  </si>
  <si>
    <t>10:03:0010901:160</t>
  </si>
  <si>
    <t>уведомление о соответствии планир-х строительстве №08-15-226 от  01.10.2020г.</t>
  </si>
  <si>
    <t>Боброву Д.П.</t>
  </si>
  <si>
    <t>10:03:0110104:148</t>
  </si>
  <si>
    <t>уведомление о соответствии планир-х строительстве №08-15-228 от  06.10.2020г.</t>
  </si>
  <si>
    <t xml:space="preserve">с. Спасская Губа </t>
  </si>
  <si>
    <t>СОТ Творческий союзов РК</t>
  </si>
  <si>
    <t>Россыпнов В.В.</t>
  </si>
  <si>
    <t>10:03:0071301:110</t>
  </si>
  <si>
    <t>уведомление о соответствии планир-х реконструкции №08-15-232 от  08.10.2020г.</t>
  </si>
  <si>
    <t>Хотин Д.В.</t>
  </si>
  <si>
    <t>уведомление о соответствии планир-х строительстве №08-15-233 от  09.10.2020г.</t>
  </si>
  <si>
    <t xml:space="preserve">бнп Мартнаволок </t>
  </si>
  <si>
    <t>уведомление о соответствии планир-х реконструкции №08-15-237 от  09.10.2020г.</t>
  </si>
  <si>
    <t>10:03:0072001:79</t>
  </si>
  <si>
    <t>уведомление о соответствии планир-х строительстве №08-15-238 от  12.10.2020г.</t>
  </si>
  <si>
    <t>Булыгина М.В.</t>
  </si>
  <si>
    <t>10:03:0010303:60</t>
  </si>
  <si>
    <t>уведомление о соответствии планир-х строительстве №08-15-239 от  12.10.2020г.</t>
  </si>
  <si>
    <t>«Два многоквартирных жилых дома по бул. Юности в г. Кондопоге. Жилой дом №2. Второй этап строительства»</t>
  </si>
  <si>
    <t xml:space="preserve">Акционерное общество 
«Специализированный застройщик «Строительное предприятие № 1»
</t>
  </si>
  <si>
    <t>уведомление о соответствии планир-х строительстве №08-15-240 от  19.10.2020г.</t>
  </si>
  <si>
    <t>Булаева О.Б.</t>
  </si>
  <si>
    <t>10:03:0070801:175</t>
  </si>
  <si>
    <t>уведомление о соответствии планир-х строительстве №08-15-244 от  19.10.2020г.</t>
  </si>
  <si>
    <t>Новинское СП</t>
  </si>
  <si>
    <t>Здание склада на земельном участке с к.н. 10:03:0112502:230 в Кондопожском районе Республики Карелия</t>
  </si>
  <si>
    <t>ООО "Парад-плюс"</t>
  </si>
  <si>
    <t xml:space="preserve">10:03:0112502:230 </t>
  </si>
  <si>
    <t>10:03:0010901:1137</t>
  </si>
  <si>
    <t>уведомление о НЕ соответствии планир-х строительства №08-15-251 от  27.10.2020г.</t>
  </si>
  <si>
    <t>Владимирова Н.В.</t>
  </si>
  <si>
    <t>10:03:0060113:22</t>
  </si>
  <si>
    <t>уведомление о соответствии планир-х строительстве №08-15-252 от  29.10.2020г.</t>
  </si>
  <si>
    <t>Баландюк Е.С.</t>
  </si>
  <si>
    <t>10:03:0100114:9</t>
  </si>
  <si>
    <t>уведомление о соответствии планир-х строительстве №08-15-256 от  09.11.2020г.</t>
  </si>
  <si>
    <t>Пахомова Е.В.</t>
  </si>
  <si>
    <t>10:03:0020601:33</t>
  </si>
  <si>
    <t>уведомление о соответствии планир-х строительстве №08-15-258 от  11.11.2020г.</t>
  </si>
  <si>
    <t>КСП</t>
  </si>
  <si>
    <t>Деревянникову А.В.</t>
  </si>
  <si>
    <t>10:03:0072602:1452</t>
  </si>
  <si>
    <t>уведомление о НЕ соответствии планир-х строительства №08-15-260 от  12.11.2020г.</t>
  </si>
  <si>
    <t>Семеновой Л.А.</t>
  </si>
  <si>
    <t>10:03:0010203:35</t>
  </si>
  <si>
    <t>уведомление о соответствии планир-х строительстве №08-15-261 от  16.11.2020г.</t>
  </si>
  <si>
    <t>Строителдьство садового дома</t>
  </si>
  <si>
    <t>Бычков В.Н.</t>
  </si>
  <si>
    <t>10:03:0072601:2323</t>
  </si>
  <si>
    <t>уведомление о НЕ соответствии планир-х строительства №08-15-262 от  17.11.2020г.</t>
  </si>
  <si>
    <t>10:03:0060901:23</t>
  </si>
  <si>
    <t>уведомление о соответствии планир-х строительстве №08-15-263 от  17.11.2020г.</t>
  </si>
  <si>
    <t>Паи Кончезерское СП</t>
  </si>
  <si>
    <t>Спиров А.А.</t>
  </si>
  <si>
    <t>10:03:0000000:11367</t>
  </si>
  <si>
    <t>уведомление о НЕ соответствии планир-х строительства №08-15-265 от  23.11.2020г.</t>
  </si>
  <si>
    <t>Ершов Г.А.</t>
  </si>
  <si>
    <t>10:03:0072601:1131</t>
  </si>
  <si>
    <t>уведомление о НЕ соответствии планир-х строительства №08-15-266 от  30.11.2020г.</t>
  </si>
  <si>
    <t>10:03:0020801:208</t>
  </si>
  <si>
    <t>уведомление о соответствии планир-х строительстве №08-15-267 от  02.12.2020г.</t>
  </si>
  <si>
    <t>Строительство ИЖС</t>
  </si>
  <si>
    <t>Елькина Е.М.</t>
  </si>
  <si>
    <t>10:03:0100304:139</t>
  </si>
  <si>
    <t>уведомление о соответствии планир-х строительстве №08-15-268 от  07.12.2020г.</t>
  </si>
  <si>
    <t>Реконструкция ИЖС</t>
  </si>
  <si>
    <t>10:03:0100904:201</t>
  </si>
  <si>
    <t>уведомление о соответствии планир-х строительстве №08-15-269 от  11.12.2020г.</t>
  </si>
  <si>
    <t>Гусаков А.И.</t>
  </si>
  <si>
    <t>10:03:0070116:202</t>
  </si>
  <si>
    <t>уведомление о соответствии планир-х строительстве №08-15-270 от  11.12.2020г.</t>
  </si>
  <si>
    <t>Половникова Н.Б.</t>
  </si>
  <si>
    <t>10:03:0070701:89</t>
  </si>
  <si>
    <t>уведомление о соответствии планир-х строительстве №08-15-272 от  17.12.2020г.</t>
  </si>
  <si>
    <t>Дундукову Н.Л.</t>
  </si>
  <si>
    <t>10:03:0070701:191</t>
  </si>
  <si>
    <t>уведомление о НЕ соответствии планир-х строительстве №08-15-273 от  17.12.2020г.</t>
  </si>
  <si>
    <t xml:space="preserve">Реконструкция существующего нежилого здания под кафе в поселке Гирвас Кондопожского района </t>
  </si>
  <si>
    <t>Родькина К.С.</t>
  </si>
  <si>
    <t>10:03:0020112:8</t>
  </si>
  <si>
    <t xml:space="preserve">Общая площадь (кв. м): 95,6 Площадь участка(кв. м): 430,0Объем(куб. м): 485,8 в том числе подземной части (куб. м): - Количество этажей (шт.): 1 Высота (м): 7,32 Площадь застройки(кв. м):  106,0  
</t>
  </si>
  <si>
    <t>10:03:0100401:151</t>
  </si>
  <si>
    <t>уведомление о соответствии планир-х строительстве №08-15-277 от  18.12.2020г.</t>
  </si>
  <si>
    <t>уведомление о НЕ соответствии планир-х строительстве №08-15-278 от  18.12.2020г.</t>
  </si>
  <si>
    <t>Здание бытового  на земельном участке с к.н. 10:03:0112502:230 в Кондопожском районе Республики Карелия</t>
  </si>
  <si>
    <t xml:space="preserve">Общая площадь (кв. м): 326 Площадь участка (кв. м): 15006 Объем (куб. м): 1800 в том числе подземной части (куб. м):  Количество этажей (шт.):  Высота (м): 4,30  Площадь застройки (кв. м): 383  </t>
  </si>
  <si>
    <t>СНТ Горская Повежа</t>
  </si>
  <si>
    <t>Строительство садового дома</t>
  </si>
  <si>
    <t>Карандашев В.И.</t>
  </si>
  <si>
    <t>10:03:0112503:253</t>
  </si>
  <si>
    <t>уведомление о соответствии планир-х строительстве №08-15-284 от  29.12.2020г.</t>
  </si>
  <si>
    <t>10:03:0112502:231</t>
  </si>
  <si>
    <t xml:space="preserve">Общая площадь (кв. м): 386,9 Площадь участка (кв. м): 5000 Объем
(куб. м): 1725  Количество этажей (шт.): 2 Высота (м): 5,25 Площадь застройки
(кв. м): 378 
</t>
  </si>
  <si>
    <t>Кяппесельгское сельское поселение</t>
  </si>
  <si>
    <t>«Административно-бытовой комплекс»
месторождение "Ситозерское"
в Кондопожском районе»</t>
  </si>
  <si>
    <t>10:03:0030806:194</t>
  </si>
  <si>
    <t xml:space="preserve">Строительство магазина поселке Гирвас Кондопожского района </t>
  </si>
  <si>
    <t>Родькина С.Г.</t>
  </si>
  <si>
    <t>10:03:0020112:145</t>
  </si>
  <si>
    <t xml:space="preserve">Общая площадь (кв. м): 61,42 Площадь участка (кв. м): 300,0 Объем (куб. м): 277,3 в том числе подземной части (куб. м): - Количество этажей (шт.): 1 Высота (м): 5,69 Площадь застройки (кв. м):  73,0  </t>
  </si>
  <si>
    <t>Лецкая Лариса Николаевна</t>
  </si>
  <si>
    <t>10:03:0010127:4</t>
  </si>
  <si>
    <t xml:space="preserve">Общая площадь (кв. м): 307,1 Площадь участка (кв. м): 1218,94 Объем (куб. м): 1047,0
Количество этажей (шт.): 1 Высота (м): 4,00 Количество подземных этажей (шт.): - Вместимость (чел.):  Площадь застройки (кв. м): 349,0  </t>
  </si>
  <si>
    <t>Тушина Е.М.</t>
  </si>
  <si>
    <t>10:03:0030707:135</t>
  </si>
  <si>
    <t>Назарова Т.П.</t>
  </si>
  <si>
    <t>10:03:0060112:5</t>
  </si>
  <si>
    <t>Дубровин А.М.</t>
  </si>
  <si>
    <t>Хакимов И.И.</t>
  </si>
  <si>
    <t>10:03:0090601:36</t>
  </si>
  <si>
    <t>Кончезерское СП</t>
  </si>
  <si>
    <t>Золотарева Н.П.</t>
  </si>
  <si>
    <t>10:03:0072301:22</t>
  </si>
  <si>
    <t>Цыганаш К.В.</t>
  </si>
  <si>
    <t>10:03:010031:175</t>
  </si>
  <si>
    <t>п. Кяппесельга</t>
  </si>
  <si>
    <t>Хвалько Л.С.</t>
  </si>
  <si>
    <t>10:03:0030101:12</t>
  </si>
  <si>
    <t>Шведова Н.А.</t>
  </si>
  <si>
    <t>10:03:0040110:22</t>
  </si>
  <si>
    <t>Кисляк С.В.</t>
  </si>
  <si>
    <t>10:03:0010303:58</t>
  </si>
  <si>
    <t>уведомление о НЕ соответствии планир-х строительстве №08-15-12 от  20.02.2021 г.</t>
  </si>
  <si>
    <t>ГСП</t>
  </si>
  <si>
    <t>Бабкин К.Е.</t>
  </si>
  <si>
    <t>10:03:0021303:10</t>
  </si>
  <si>
    <t>Петровское СП</t>
  </si>
  <si>
    <t>Николаев Е.В.</t>
  </si>
  <si>
    <t>10:03:0060701:20</t>
  </si>
  <si>
    <t>г. Кондопога, МЭЗ</t>
  </si>
  <si>
    <t>Рябцев А.Н.</t>
  </si>
  <si>
    <t>10:03:0010901:738</t>
  </si>
  <si>
    <t>Шалахин О.В.</t>
  </si>
  <si>
    <t>10:03:0072601:1845</t>
  </si>
  <si>
    <t>СОТ Березовый затон</t>
  </si>
  <si>
    <t>Мокуров С.М.</t>
  </si>
  <si>
    <t>10:03:0103201:25</t>
  </si>
  <si>
    <t>Рогозин Е.А.</t>
  </si>
  <si>
    <t>10:03:0100115:50</t>
  </si>
  <si>
    <t>Голубев А.Г.</t>
  </si>
  <si>
    <t>10:03:0070502:248</t>
  </si>
  <si>
    <t>10:03:007010101:104</t>
  </si>
  <si>
    <t>Цех переработки рыбы на производственной площадке в Кондопожском районе на земельном участке с к.н. 10:03:0112502:230</t>
  </si>
  <si>
    <t>Абсатарова Т.В.</t>
  </si>
  <si>
    <t>10:03:0070105:005</t>
  </si>
  <si>
    <t>Максимова О.А.</t>
  </si>
  <si>
    <t>10:03:0010901:857</t>
  </si>
  <si>
    <t>Никонов Л.Л.</t>
  </si>
  <si>
    <t>10:03:0010205:6</t>
  </si>
  <si>
    <t>Гришкина З.В.</t>
  </si>
  <si>
    <t>10:03:0100701:198</t>
  </si>
  <si>
    <t xml:space="preserve">Карельскому филиалу 
ПАО «Ростелеком»
</t>
  </si>
  <si>
    <t xml:space="preserve">10:03:0070103:10 </t>
  </si>
  <si>
    <t>10:03:0010232:26</t>
  </si>
  <si>
    <t>Строительство пристройки холодного склада к зданию ангара</t>
  </si>
  <si>
    <t>ООО ПК «Заготпром»</t>
  </si>
  <si>
    <t xml:space="preserve">10:03:0080101:193 </t>
  </si>
  <si>
    <t xml:space="preserve">Общая площадь (кв. м): 323,96  Площадь участка (кв. м): 12068
Объем (куб. м): 2471,04 в том числе подземной части (куб. м): 0
Количество этажей (шт.): 1 Высота (м): 8,535
Площадь застройки (кв. м): 348,96  
</t>
  </si>
  <si>
    <t>Мартынюк В.Н.</t>
  </si>
  <si>
    <t>10:03:0000000:12219</t>
  </si>
  <si>
    <t>Титовой М.А.</t>
  </si>
  <si>
    <t>Новак А.В.</t>
  </si>
  <si>
    <t>10:03:0000000:10570</t>
  </si>
  <si>
    <t>Романов А.В.</t>
  </si>
  <si>
    <t>10:03:0100501:186</t>
  </si>
  <si>
    <t>Меркитанова А.В.</t>
  </si>
  <si>
    <t>10:03:0020114:32</t>
  </si>
  <si>
    <t>Вагнер О.А.</t>
  </si>
  <si>
    <t>10:03:0103404:412</t>
  </si>
  <si>
    <t>Силина О.И.</t>
  </si>
  <si>
    <t>10:03:0071101:187</t>
  </si>
  <si>
    <t>10:03:0010231:10</t>
  </si>
  <si>
    <t>«Строительство служебного гаража в Кончезерском сельском поселении на земельном участке с кадастро-вым номером  10:03:0070109:140»</t>
  </si>
  <si>
    <t>Бояров Артём Алексеевич</t>
  </si>
  <si>
    <t xml:space="preserve">10:03:0070109:140 </t>
  </si>
  <si>
    <t xml:space="preserve">Общая площадь
(кв. м): 4,0 Площадь участка
(кв. м): 136,0
Объем
(куб. м): 10,0 в том числе подземной части (куб. м): 0
Количество этажей (шт.): 1 Высота (м): 
Количество подземных этажей (шт.): - Вместимость (чел.): 
Площадь застройки
(кв. м): 5,0  
</t>
  </si>
  <si>
    <t>10:03:0103404:397</t>
  </si>
  <si>
    <t>Апроду Людмила Григорьевна</t>
  </si>
  <si>
    <t xml:space="preserve">10:03:0100110:7 </t>
  </si>
  <si>
    <t xml:space="preserve">Общая площадь (кв. м): 10,0 Площадь участка
(кв. м): 2500,0
Объем
(куб. м): 24,0 в том числе подземной части (куб. м): 0 Количество этажей (шт.): 1 Высота (м): 2,5 Количество подземных этажей (шт.): - Вместимость (чел.): 
Площадь застройки (кв. м): 8,14  
</t>
  </si>
  <si>
    <t>10:03:0070101:104</t>
  </si>
  <si>
    <t>10:03:0010203:58</t>
  </si>
  <si>
    <t>Рымко В.О.</t>
  </si>
  <si>
    <t>10:03:0090606:124</t>
  </si>
  <si>
    <t>Кривицкая Д.С.</t>
  </si>
  <si>
    <t>10:03:0110701:35</t>
  </si>
  <si>
    <t>ООО «УРБАН ДЕВЕЛОПМЕНТ»</t>
  </si>
  <si>
    <t>10:03:0100105:275</t>
  </si>
  <si>
    <t>2016 год</t>
  </si>
  <si>
    <t>Ф.И.О. либо название юридического лица</t>
  </si>
  <si>
    <t>№ разрешения на строительство, дата выдачи , кем</t>
  </si>
  <si>
    <t>Площадь земельного участка, кв.м.</t>
  </si>
  <si>
    <t>№ разрешения на ввод объекта в эксплуатацию</t>
  </si>
  <si>
    <t>дата выдачи</t>
  </si>
  <si>
    <t>объект</t>
  </si>
  <si>
    <t>адрес объекта, кем присвоен</t>
  </si>
  <si>
    <t>общая площадь</t>
  </si>
  <si>
    <t>ООО «Кемпинг САНДАЛ» г.Москва, ул.Красных Зорь, д.21 стр.1</t>
  </si>
  <si>
    <t>10:03:0082402:22</t>
  </si>
  <si>
    <t>№10-RU10504302-1-2016 17.09.2010г Администрация Кончезерского сельского поселения</t>
  </si>
  <si>
    <t>№10-RU10504303-06-2010</t>
  </si>
  <si>
    <t>Жилой 2-х этажный корпус №2</t>
  </si>
  <si>
    <t>район п.Сопоха, присвоен Постановлением Администрации Кончезерского СП №04/1-П от 29.02.2016г.</t>
  </si>
  <si>
    <t xml:space="preserve">Местная религиозная организация православный Приход храма святых мучениц Веры, Надежды, Любови и матери их Софии села Янишполе Кондопожского района Петрозаводской и Карельской Епархии Русской Православной Церкви (Московский Патриархат) 186206, Республика Карелия, Кондопожский район, с.Янишполе, ул.Центральная, д.62 </t>
  </si>
  <si>
    <t>10:03:0100105:34</t>
  </si>
  <si>
    <t>№ RU10504306-47 16.03.2012г Администрация Янишпольского сельского поселения</t>
  </si>
  <si>
    <t>№10-RU10504306-47-2012</t>
  </si>
  <si>
    <t>Приходской дом с мансардой</t>
  </si>
  <si>
    <t>с.Янишполе, ул.Молодежная, д.1, присвоен Распоряжением Администрации Янишпольского СП №18 от 01.06.2016г.</t>
  </si>
  <si>
    <t>Семенову Тимофею Владимировичу</t>
  </si>
  <si>
    <t>10:03:100605:007</t>
  </si>
  <si>
    <t>№RU10504306-86 27.05.2015г Администрация Янишпольского сельского поселения</t>
  </si>
  <si>
    <t>№10-RU10504306-86-2015</t>
  </si>
  <si>
    <t>Автомобильная газовая заправочная станция (АГЗС) модульного типа в с.Янишполе Кондопожского района</t>
  </si>
  <si>
    <t>с.Янишполе, ул.Заречная, соор.55А, присвоен Распоряжением Администрации Янишпольского СП №30 от 30.09.2016г.</t>
  </si>
  <si>
    <t>ООО «Привал», г.Петрозаводск, Набережная Варкауса д.27 корп.1 офис 23</t>
  </si>
  <si>
    <t>№RU10504306-23-2016 14.07.2016г Администрация Кондопожского муниципального района</t>
  </si>
  <si>
    <t>№10-RU10504306-23-2016</t>
  </si>
  <si>
    <t>Гостевой дом</t>
  </si>
  <si>
    <t>с.Янишполе, ул.Дорожная, д.28Б, присвоен Распоряжением Администрации Янишпольского СП №35 от 07.11.2016г.</t>
  </si>
  <si>
    <t>Еркоеву Владимиру Ивановичу Кондопожский район, д.Еркоева Новинка, д.6</t>
  </si>
  <si>
    <t>10:03:0110600:1</t>
  </si>
  <si>
    <t>№RU10504307-06 09.07.2014г Администрация Новинского сельского поселения</t>
  </si>
  <si>
    <t>№10-RU10504307-06-2014</t>
  </si>
  <si>
    <t>индивидуальный жилой дом</t>
  </si>
  <si>
    <t xml:space="preserve">д.Еркоева Новинка, 
д. 6Б, присвоен Постановлением Администрации Новинского сельского поселения №19 от 17.11.2016г.
</t>
  </si>
  <si>
    <t>2810 кв.м</t>
  </si>
  <si>
    <t>Дата выдачи</t>
  </si>
  <si>
    <t>Объект</t>
  </si>
  <si>
    <t>Адрес объекта, кем присвоен</t>
  </si>
  <si>
    <t>Общая площадь</t>
  </si>
  <si>
    <t>Управление Федеральной службы судебных приставов по РК, г.Петрозаводск, ул.Красная, д.33</t>
  </si>
  <si>
    <t>№10-RU10504303-34-2016 от 14.10.2016г. Администрация Кондопожского муниципального района</t>
  </si>
  <si>
    <t>№10-RU10504303-34-2016</t>
  </si>
  <si>
    <t>здание дома №4</t>
  </si>
  <si>
    <t>Кондопожский район,  местечко Шушки</t>
  </si>
  <si>
    <t>ЗАО «КП-Габбро» Республика Карелия, г.Петрозаводск, ул.Красная, д.49 оф.507</t>
  </si>
  <si>
    <t>10:03:0090208:11</t>
  </si>
  <si>
    <t>№RU10504305-02-2013 от 22.08.2013г. Администрация Кедрозерского сельского поселения</t>
  </si>
  <si>
    <t>10-RU10504305-02-2013</t>
  </si>
  <si>
    <t>Административно-бытовое вахтовое здание</t>
  </si>
  <si>
    <t>поселок Новый Поселок, дом №101, присвоен Постановлением Администрации Кедрозерского СП №25 от 26.07.2016г.</t>
  </si>
  <si>
    <t>№10-RU10504000-1-2017 от 19.01.2017г. Администрация Кондопожского муниципального района</t>
  </si>
  <si>
    <t>№10-RU10504000-1-2017</t>
  </si>
  <si>
    <t>Нежилое здание (магазин)</t>
  </si>
  <si>
    <t>с.Янишполе, ул.Дорожная, д.28В, присвоен Распоряжением Администрации Янишпольского СП №18 от 18.04.2017г.</t>
  </si>
  <si>
    <t>ООО "Сунский карьер"</t>
  </si>
  <si>
    <t>№RU10504306-61 от 13.01.2014г. Администрация Янишпольского сельского поселения</t>
  </si>
  <si>
    <t>№10-RU10504306-61-2014</t>
  </si>
  <si>
    <t>дробильно-сортировочный завод с карьером на базе месторождения диабаза "Суна", 3 этап</t>
  </si>
  <si>
    <t>№10-RU10504000-53-2016 от 28.12.2016г. Администрация Кондопожского муниципального района</t>
  </si>
  <si>
    <t>№ 10-RU10504000-53-2016</t>
  </si>
  <si>
    <t>д. Уница, ул. Набережная, дом 31,  присвоен Распоряжением Администрации Кяппесельгского СП №34 от10.05.2017г.</t>
  </si>
  <si>
    <t xml:space="preserve">10:03:0030708:23, 10:03:0030708:42 .
</t>
  </si>
  <si>
    <t>№10-RU10504000-55-2016 от 28.12.2016г. Администрация Кондопожского муниципального района</t>
  </si>
  <si>
    <t>№ 10-RU10504000-55-2016</t>
  </si>
  <si>
    <t>д. Уница, ул. Набережная, дом 31А,  присвоен Распоряжением Администрации Кяппесельгского СП №37 от10.05.2017г.</t>
  </si>
  <si>
    <t xml:space="preserve">10:03:0030708:23, 
</t>
  </si>
  <si>
    <t>№10-RU10504000-54-2016 от 28.12.2016г. Администрация Кондопожского муниципального района</t>
  </si>
  <si>
    <t>№ 10-RU10504000-54-2016</t>
  </si>
  <si>
    <t>д. Уница, ул. Набережная, дом 31Б,  присвоен Распоряжением Администрации Кяппесельгского СП №38 от10.05.2017г.</t>
  </si>
  <si>
    <t>№10-RU10504000-57-2016 от 28.12.2016г. Администрация Кондопожского муниципального района</t>
  </si>
  <si>
    <t>№ 10-RU10504000-57-2016</t>
  </si>
  <si>
    <t>д. Уница, ул. Набережная, дом 33А,  присвоен Распоряжением Администрации Кяппесельгского СП №35 от 10.05.2017г.</t>
  </si>
  <si>
    <t>10:03:0030708:36</t>
  </si>
  <si>
    <t>№10-RU10504000-56-2016 от 28.12.2016г. Администрация Кондопожского муниципального района</t>
  </si>
  <si>
    <t>№ 10-RU10504000-56-2016</t>
  </si>
  <si>
    <t>д. Уница, ул. Набережная, дом 33Б,  присвоен Распоряжением Администрации Кяппесельгского СП №36 от 10.05.2017г.</t>
  </si>
  <si>
    <t>№10-RU10504306-26-2016 от 22.07.2016г. Администрация Кондопожского муниципального района</t>
  </si>
  <si>
    <t>№10-RU10504306-26-2016</t>
  </si>
  <si>
    <t>Магазин</t>
  </si>
  <si>
    <t>с.Янишполе, ул.Дорожная, д.27,  присвоен Распоряжением Администрации Янишпольского СП №40 от 25.08.2017г.</t>
  </si>
  <si>
    <t>№10-RU10504307-6-2016 от 28.03.2016 Администрация Кондопожского муниципального района</t>
  </si>
  <si>
    <t xml:space="preserve">№10-RU10504307-6-2016 </t>
  </si>
  <si>
    <t xml:space="preserve">д.Улитина Новинка </t>
  </si>
  <si>
    <t>10:03:0040103:42</t>
  </si>
  <si>
    <t>№10-RU10504302-16-2013 от 25.12.2013 Администрация Гирвасского сельского поселения</t>
  </si>
  <si>
    <t>№10-RU10504302-16-2013</t>
  </si>
  <si>
    <t>05.12.20017</t>
  </si>
  <si>
    <t>Блочно-модульная котельная</t>
  </si>
  <si>
    <t>д.Тивдия, ул.Заречная, здание 14а, присвоен Постановлением Администрации Гирвасского СП №61 от 04.12.2017г.</t>
  </si>
  <si>
    <t>2018 год</t>
  </si>
  <si>
    <t>Ермолаева Галина Юрьевна</t>
  </si>
  <si>
    <t>10:30:0100904:50</t>
  </si>
  <si>
    <t>№RU10504302-80 от 24.11.2014 Администрация Янишпольского сельского поселения</t>
  </si>
  <si>
    <t>№10-RU10504306-80-2014</t>
  </si>
  <si>
    <t>с.Кончезеро, ул.лесная, д.6  присвоен Постановлением Администрации Кончезерского СП №08-П от 13.03.2018г.</t>
  </si>
  <si>
    <t>Филимонова Юлия Владимировна</t>
  </si>
  <si>
    <t>10:03:0070116:60</t>
  </si>
  <si>
    <t>№09-10-04 от 11.02.2004г. Администрация Кондопожского района</t>
  </si>
  <si>
    <t>№10-RU10504000-09-10-04-2004</t>
  </si>
  <si>
    <t>д.Тулгуба, ул.Дачная, д.14А присвоен Распоряжением Администрации Янишпольского СП №24 от 03.05.2018г.</t>
  </si>
  <si>
    <t>ООО "Кондопожский автомобильный диагностический центр"</t>
  </si>
  <si>
    <t>№10-RU10504101-5-2016</t>
  </si>
  <si>
    <t>г. Кондопога, ул. Советов, д. 134А, распоряжение Администрации Кондопожского городского поселения от 15.12.2017г. №405-р</t>
  </si>
  <si>
    <t>Кондопожская районная общественная организация «Кондопожский яхт-клуб»</t>
  </si>
  <si>
    <t>10:03:0010133:99</t>
  </si>
  <si>
    <t>№10-RU10504101-33-2014</t>
  </si>
  <si>
    <t xml:space="preserve"> Ангар для зимнего хранения яхт (эллингов)</t>
  </si>
  <si>
    <t>г. Кондопога, ул. Бумажников, д. 17А, распоряжение Администрации Кондопожского городского поселения от 14.03.2018г. №81-р</t>
  </si>
  <si>
    <t>10:03:0010405:58</t>
  </si>
  <si>
    <t>№10-RU10504101-1-2017</t>
  </si>
  <si>
    <t xml:space="preserve">Линия для обработки минеральных посыпок ЛЗП-Р2004 </t>
  </si>
  <si>
    <t>г. Кондопога, пр. Промышленный, соор. 2А, распоряжение Администрации Кондопожского городского поселения от 26.03.2018г. №95-р</t>
  </si>
  <si>
    <t>-</t>
  </si>
  <si>
    <t xml:space="preserve">Елькин Александр Геннадьевич,  Галочкин Андрей Николаевич, Галочкина Елена Вячеславовна, Галочкина Лада Андреевна         </t>
  </si>
  <si>
    <t>№10-RU10504101-21-2017</t>
  </si>
  <si>
    <t xml:space="preserve">                                                         Гостиничный комплекс </t>
  </si>
  <si>
    <t>г. Кондопога, шоссе Петрозаводская, д. 9, распоряжение Администрации Кондопожского городского поселения от 11.09.2018г. №309-р</t>
  </si>
  <si>
    <t>10:03:0011301:247 - кадастровый номер ОКС</t>
  </si>
  <si>
    <t>Кондопожский муниципальный район 2018 год</t>
  </si>
  <si>
    <t>общая площадь помещений , кв.м.</t>
  </si>
  <si>
    <t>Этажность/кол-во ж.  комнат</t>
  </si>
  <si>
    <t>Материалы стен</t>
  </si>
  <si>
    <t xml:space="preserve">Уведомления </t>
  </si>
  <si>
    <t>уведомление о соответствии построенного №162у/74 от 16.11.2018</t>
  </si>
  <si>
    <t>д.Чупа. д.22</t>
  </si>
  <si>
    <t>реконстр-ция ИЖС</t>
  </si>
  <si>
    <t>деревянные</t>
  </si>
  <si>
    <t>уведомление о соответствии реконстр-го №166у/84 от 04.12.2018</t>
  </si>
  <si>
    <t>Янишпольское СП, д.Часовенская</t>
  </si>
  <si>
    <t>Яшкова Людмила Леонидовна</t>
  </si>
  <si>
    <t>уведомление о соответствии построенного №170у/88 от 10.12.2018</t>
  </si>
  <si>
    <t>г. Кондопога, район малоэтажной застройки, уч.№232</t>
  </si>
  <si>
    <t>Денисов Валентин Евгеньевич</t>
  </si>
  <si>
    <t>10:03:0010901:702</t>
  </si>
  <si>
    <t>блочные</t>
  </si>
  <si>
    <t>уведомление о соответствии построенного №173у/90 от 11.12.2018</t>
  </si>
  <si>
    <t>Гирвасское СП, д.Святнаволок</t>
  </si>
  <si>
    <t>уведомление о соответствии построенного №176у/92 от 11.12.2018</t>
  </si>
  <si>
    <t>г. Кондопога, район малоэтажной застройки, уч.№234</t>
  </si>
  <si>
    <t>Кожухарь Вячеслав Яковлевич</t>
  </si>
  <si>
    <t>10:03:0010901:697</t>
  </si>
  <si>
    <t>уведомление о соответствии построенного №178у/95 от 14.12.2018</t>
  </si>
  <si>
    <t>рубленые</t>
  </si>
  <si>
    <t>уведомление о соответствии построенного №181у/98 от 19.12.2018</t>
  </si>
  <si>
    <t>Трошев Петр Викторович</t>
  </si>
  <si>
    <t>10:03:0090601:57</t>
  </si>
  <si>
    <t>уведомление о соответствии построенного №182у/99 от 20.12.2018</t>
  </si>
  <si>
    <t>Макарова Наталья Васильевна</t>
  </si>
  <si>
    <t>уведомление о соответствии построенного №183у/100 от 24.12.2018</t>
  </si>
  <si>
    <t>г. Кондопога, ул. Летняя, д.38А</t>
  </si>
  <si>
    <t>Ключарёв Дмитрий Борисович</t>
  </si>
  <si>
    <t>10:03:0010203:605</t>
  </si>
  <si>
    <t>уведомление о соответствии построенного №184у/101 от 24.12.2018</t>
  </si>
  <si>
    <t>Ешаков Павел Викторович</t>
  </si>
  <si>
    <t>уведомление о соответствии построенного №187у/104 от 27.12.2018</t>
  </si>
  <si>
    <t>Площадь</t>
  </si>
  <si>
    <t>земельного участка, кв.м.</t>
  </si>
  <si>
    <t xml:space="preserve">
Республика Карелия, Кондопожский район, с. Кончезеро, ул. Солнечная</t>
  </si>
  <si>
    <t>Бороздин А.В.</t>
  </si>
  <si>
    <t>10:03:0070105:123</t>
  </si>
  <si>
    <t>уведомление о соответствии построенного №08-15-12 от 29.01.2019г.</t>
  </si>
  <si>
    <t>с. Янишполе ул. Набережная, д. 14</t>
  </si>
  <si>
    <t>уведомление о соответствии реконструкции №08-15-14 от 30.01.2019г.</t>
  </si>
  <si>
    <t>4 комнаты</t>
  </si>
  <si>
    <t>с. Кончезеро, ул. Совхозная, д. 15</t>
  </si>
  <si>
    <t>Объект ИЖС</t>
  </si>
  <si>
    <t>уведомление о соответствии построенного №08-15-18 от 05.02.2019г.</t>
  </si>
  <si>
    <t>г. Кондопога, ул. Лесная, д. 22</t>
  </si>
  <si>
    <t>Максимов Д.А.</t>
  </si>
  <si>
    <t>10:03:0010215:21</t>
  </si>
  <si>
    <t>смешанные</t>
  </si>
  <si>
    <t>уведомление о соответствии построенного №08-15-23 от 12.02.2019г.</t>
  </si>
  <si>
    <t>8 комнат</t>
  </si>
  <si>
    <t>Меньшикова Т.В.</t>
  </si>
  <si>
    <t>10:03:0110502:43</t>
  </si>
  <si>
    <t>уведомление о соответствии построенного №08-15-24 от 12.02.2019г.</t>
  </si>
  <si>
    <t xml:space="preserve">г. Кондопога, район малоэтажной застройки №207    </t>
  </si>
  <si>
    <t>уведомление о соответствии построенного №08-15-27 от 15.02.2019г.</t>
  </si>
  <si>
    <t>1 комната</t>
  </si>
  <si>
    <t>с. Спаская Губа</t>
  </si>
  <si>
    <t>Семьянив А.В.</t>
  </si>
  <si>
    <t>уведомление о соответствии построенного №08-15-30 от 18.02.2019г.</t>
  </si>
  <si>
    <t>Тикачев С.П.</t>
  </si>
  <si>
    <t>уведомление о соответствии построенного №08-15-31 от 18.02.2019г.</t>
  </si>
  <si>
    <t>г. Кондопога, ул. Сандальская набережная, дом 19а</t>
  </si>
  <si>
    <t>Хяккинен Н.Г.</t>
  </si>
  <si>
    <t>10:03:0010307:21</t>
  </si>
  <si>
    <t>РАЗРЕШЕНИЕ НА ВВОД ОБЪЕКТА В ЭКСПЛУАТАЦИЮ №10-RU10504101-19-2017 от 06 февраля 2019 г.</t>
  </si>
  <si>
    <t>Янишпольское СП, Кондопожское участковое лесничество, Березовское лесничество, часть квартала №155</t>
  </si>
  <si>
    <t>Базовая станция №10-00414 стандарта GSM-900/UMTS-2100/LTE-1800</t>
  </si>
  <si>
    <t>РАЗРЕШЕНИЕ НА ВВОД ОБЪЕКТА В ЭКСПЛУАТАЦИЮ №10-RU10504000-49-2018 от 24 января  2019 г.</t>
  </si>
  <si>
    <t>г. Кондопога, ул. Болотная, д. 5</t>
  </si>
  <si>
    <t>Воронова Т.А.</t>
  </si>
  <si>
    <t>уведомление о соответствии построенного №08-15-35 от 26.02.2019г.</t>
  </si>
  <si>
    <t>г. Кондопога, Сандальская набережная</t>
  </si>
  <si>
    <t>Беляева Евдокия Андреевна</t>
  </si>
  <si>
    <t>10:03:0010311:16</t>
  </si>
  <si>
    <t>прочие</t>
  </si>
  <si>
    <t>уведомление о соответствии построенного №08-15-41 от 28.02.2019г.</t>
  </si>
  <si>
    <t>Алексеев Алексей Викторович</t>
  </si>
  <si>
    <t>уведомление о соответствии построенного №08-15-46 от 04.03.2019г.</t>
  </si>
  <si>
    <t>Обоскалов Сергей Дмитриевич</t>
  </si>
  <si>
    <t>10:03:0110501:84</t>
  </si>
  <si>
    <t>уведомление о НЕ соответствии построенного №08-15-50 от 12.03.2019г.</t>
  </si>
  <si>
    <t>Ружанов Аркадий Иванович</t>
  </si>
  <si>
    <t>10:03:0060301:73</t>
  </si>
  <si>
    <t>уведомление о соответствии построенного №08-15-53 от 19.03.2019г.</t>
  </si>
  <si>
    <t>2 комнаты</t>
  </si>
  <si>
    <t>уведомление о соответствии планир-х №08-15-54 от 19.03.2019</t>
  </si>
  <si>
    <t>3 комнаты</t>
  </si>
  <si>
    <t>с. Янишполе ул. Лесная, д. 6</t>
  </si>
  <si>
    <t>Данькин И.А.</t>
  </si>
  <si>
    <t>уведомление о соответствии планир-х №08-15-63 от 28.03.2019</t>
  </si>
  <si>
    <t>уведомление о соответствии планир-х №08-15-65 от 01.04.2019</t>
  </si>
  <si>
    <t>10:03:0010203:34</t>
  </si>
  <si>
    <t>уведомление о НЕ соответствии построенного №08-15-66  от   01.04.2019</t>
  </si>
  <si>
    <t>Обоскалов С.Д.</t>
  </si>
  <si>
    <t>уведомление о соответствии построенного №08-15-73 от 11.04.2019г.</t>
  </si>
  <si>
    <t>уведомление о соответствии построенного №08-15-86  от   16.04.2019</t>
  </si>
  <si>
    <t>п. Новый поселок</t>
  </si>
  <si>
    <t>уведомление о соответствии построенного №08-15-87  от   16.04.2019</t>
  </si>
  <si>
    <t>г. Кондопога, ул. Портовая 3а</t>
  </si>
  <si>
    <t>Вишневский Р.В.</t>
  </si>
  <si>
    <t>10:03:0010504:116</t>
  </si>
  <si>
    <t>газобетон блоки</t>
  </si>
  <si>
    <t>уведомление о соответствии построенного №08-15-94  от   19.04.2019</t>
  </si>
  <si>
    <t>2 комната</t>
  </si>
  <si>
    <t>уведомление о соответствии построенного №08-15-96   от   23.04.2019</t>
  </si>
  <si>
    <t>г. Кондопога, ул. Советов, д. 64</t>
  </si>
  <si>
    <t>Пархомчук В.Н.</t>
  </si>
  <si>
    <t>10:03:0010226:43</t>
  </si>
  <si>
    <t>пеноблоки</t>
  </si>
  <si>
    <t>уведомление о НЕ соответствии построенного №08-15-97 от   23.04.2019</t>
  </si>
  <si>
    <t>Трофимива М.Н.</t>
  </si>
  <si>
    <t>уведомление о соответствии построенного №08-15-100  от   30.04.2019</t>
  </si>
  <si>
    <t>г. Кондопога, пер. Петрозаводский д. 20</t>
  </si>
  <si>
    <t>Иванов Ю.А.</t>
  </si>
  <si>
    <t>10:03:0010224:68</t>
  </si>
  <si>
    <t>уведомление о соответствии построенного №08-15-101  от   30.04.2019</t>
  </si>
  <si>
    <t>д. Чупа, д. 8</t>
  </si>
  <si>
    <t>уведомление о соответствии построенного №08-15-108  от   13.05.2019</t>
  </si>
  <si>
    <t>10:03:0071102:41</t>
  </si>
  <si>
    <t>уведомление о соответствии построенного №08-15-111  от   13.05.2019</t>
  </si>
  <si>
    <t>ввод за май в минстрой</t>
  </si>
  <si>
    <t>уведомление о соответствии построенного №08-15-120 от   20.05.2019 г.</t>
  </si>
  <si>
    <t>Медведьева Л.В.</t>
  </si>
  <si>
    <t>10:03:0090402:21</t>
  </si>
  <si>
    <t>уведомление о соответствии построенного №08-15-121 от   22.05.2019 г.</t>
  </si>
  <si>
    <t>г. Кондопога, ул. Лесная, д. 31</t>
  </si>
  <si>
    <t>Антонов В.П.</t>
  </si>
  <si>
    <t>кирпичные, деревянные</t>
  </si>
  <si>
    <t>уведомление о соответствии построенного №08-15-122 от   22.05.2019 г.</t>
  </si>
  <si>
    <t>1-разрешенние</t>
  </si>
  <si>
    <t>п. Шайдома</t>
  </si>
  <si>
    <t>Тимошкин В.В.</t>
  </si>
  <si>
    <t>10:03:0030208:1</t>
  </si>
  <si>
    <t>уведомление о соответствии построенного №08-15-133 от   28.05.2019 г.</t>
  </si>
  <si>
    <t>уведомление о соответствии построенного №08-15-134 от   28.05.2019 г.</t>
  </si>
  <si>
    <t>Карпова Т.И.</t>
  </si>
  <si>
    <t>10:03:0110104:28</t>
  </si>
  <si>
    <t>уведомление о НЕ соответствии построенного №08-15-136 от   28.05.2019 г.</t>
  </si>
  <si>
    <t>г. Кондопога МЖЗ № 111 по генплану</t>
  </si>
  <si>
    <t>уведомление о соответствии построенного №08-15-139 от   04.06.2019 г.</t>
  </si>
  <si>
    <t>г. Кондопога, ул. Закаменская 8а</t>
  </si>
  <si>
    <t>бетонные</t>
  </si>
  <si>
    <t>уведомление о соответствии построенного №08-15-142 от   11.06.2019 г.</t>
  </si>
  <si>
    <t>уведомление о соответствии реконструированного №08-15-143 от   14.06.2019 г.</t>
  </si>
  <si>
    <t>ввод за июнь в минстрой/ ижс стат</t>
  </si>
  <si>
    <t>г. Кондопога МЖЗ № 186</t>
  </si>
  <si>
    <t>Крапивина Л.Н.</t>
  </si>
  <si>
    <t>уведомление о соответствии построенного №08-15-153 от   28.06.2019 г.</t>
  </si>
  <si>
    <t>д. Наволок, Петровское сельское поселение</t>
  </si>
  <si>
    <t>Кочуро Т.Н.</t>
  </si>
  <si>
    <t>уведомление о соответствии построенного №08-15-156 от   28.06.2019 г.</t>
  </si>
  <si>
    <t>Брянская Т.М.</t>
  </si>
  <si>
    <t>10:03:0070308:188</t>
  </si>
  <si>
    <t>уведомление о НЕ соответствии построенного №08-15-160 от   03.07.2019 г.</t>
  </si>
  <si>
    <t>Столярова Е.Г.</t>
  </si>
  <si>
    <t>10:03:0080111:31</t>
  </si>
  <si>
    <t>уведомление о соответствии построенного №08-15-161 от   03.07.2019 г.</t>
  </si>
  <si>
    <t>5 комнат</t>
  </si>
  <si>
    <t>ввод за июль в минстрой</t>
  </si>
  <si>
    <t>Кончезерское сельское поселение, поселок Сопоха, улица Геологов, дом 1</t>
  </si>
  <si>
    <t>Строительство кафе (I очередь строительства)</t>
  </si>
  <si>
    <t xml:space="preserve">ИП Евдокимову И.А. </t>
  </si>
  <si>
    <t>10:03:0080302:68</t>
  </si>
  <si>
    <t>РАЗРЕШЕНИЕ НА ВВОД ОБЪЕКТА В ЭКСПЛУАТАЦИЮ № 10-RU10504303-11 от 03 июля 2019 г.</t>
  </si>
  <si>
    <t xml:space="preserve">Газораспределительная сеть для газоснабжения центральной части г.Кондопоги 4 очередь </t>
  </si>
  <si>
    <t>Акционерному обществу «Газпром газораспределение Петрозаводск»</t>
  </si>
  <si>
    <t>РАЗРЕШЕНИЕ НА ВВОД ОБЪЕКТА В ЭКСПЛУАТАЦИЮ № 10-RU10504101-20-2017 от 22 июля 2019 г.</t>
  </si>
  <si>
    <t>уведомление о соответствии построенного №08-15-162 от   10.07.2019 г.</t>
  </si>
  <si>
    <t>МЭЗ г. Кондопога № 170</t>
  </si>
  <si>
    <t>уведомление о соответствии построенного №08-15-167 от   22.07.2019 г.</t>
  </si>
  <si>
    <t>10:03:0080111:72</t>
  </si>
  <si>
    <t>уведомление о соответствии построенного №08-15-170 от   23.07.2019 г.</t>
  </si>
  <si>
    <t>Кончезерское сельское поселение, д. Восточное Кончезеро, ул. Зеленая, д. 5</t>
  </si>
  <si>
    <t>уведомление о соответствии построенного №08-15-171 от   26.07.2019 г.</t>
  </si>
  <si>
    <t xml:space="preserve">д. Подгорная </t>
  </si>
  <si>
    <t>уведомление о соответствии построенного №08-15-173 от   31.07.2019 г.</t>
  </si>
  <si>
    <t>д. Улитина Новинка, д. 34б</t>
  </si>
  <si>
    <t>уведомление о соответствии построенного №08-15-175 от   01.08.2019 г.</t>
  </si>
  <si>
    <t>уведомление о соответствии построенного №08-15-184 от   16.08.2019 г.</t>
  </si>
  <si>
    <t>Г Кондопога МЭЗ</t>
  </si>
  <si>
    <t>уведомление о соответствии построенного №08-15-185 от   16.08.2019 г.</t>
  </si>
  <si>
    <t>Козулина Н.В.; Козулин Т.С.; Козудиной А.С.; Козулину П.Д.</t>
  </si>
  <si>
    <t>10:03:0070113:90</t>
  </si>
  <si>
    <t>уведомление о соответствии построенного №08-15-188 от   29.08.2019 г.</t>
  </si>
  <si>
    <t>Сударченкова Р.В.</t>
  </si>
  <si>
    <t xml:space="preserve">10:03:0000000:11545 </t>
  </si>
  <si>
    <t>уведомление о соответствии построенного №08-15-189 от   29.08.2019 г.</t>
  </si>
  <si>
    <t>уведомление о соответствии построенного №08-15-190 от   29.08.2019 г.</t>
  </si>
  <si>
    <t>с. Кончезеро, ул. Студенческая 18</t>
  </si>
  <si>
    <t>уведомление о соответствии построенного №08-15-191 от   30.08.2019 г.</t>
  </si>
  <si>
    <t>г. Кондопога, ул. Кондопожская</t>
  </si>
  <si>
    <t>Миляев В.А.</t>
  </si>
  <si>
    <t>10:03:0010421:21</t>
  </si>
  <si>
    <t>уведомление о соответствии построенного №08-15-193 от   03.09.2019 г.</t>
  </si>
  <si>
    <t xml:space="preserve">строительство здания хранения хозяйственного и уборочного инвентаря </t>
  </si>
  <si>
    <t>РАЗРЕШЕНИЕ НА ВВОД ОБЪЕКТА В ЭКСПЛУАТАЦИЮ   №10-RU10504101-3-2019 от 16.09.2019</t>
  </si>
  <si>
    <t> г. Кондопога, пер. Нигозерский</t>
  </si>
  <si>
    <t>уведомление о соответствии построенного №08-15-202 от  17.09.2019 г.</t>
  </si>
  <si>
    <t>Гирвасское СП, п. Райгуба</t>
  </si>
  <si>
    <t>Поляков Д.В.                          Полякова Л.В.</t>
  </si>
  <si>
    <t>уведомление о соответствии построенного №08-15-207 от  27.09.2019 г.</t>
  </si>
  <si>
    <t>Гирвасское СП, д.Юстозеро</t>
  </si>
  <si>
    <t>Фомин С.Н.</t>
  </si>
  <si>
    <t>10:03:0020201:11</t>
  </si>
  <si>
    <t>уведомление о соответствии построенного №08-15-209 от  02.10.2019 г.</t>
  </si>
  <si>
    <t>уведомление о НЕ соответствии построенного №08-15-210 от   03.10.2019 г.</t>
  </si>
  <si>
    <t>10:03:0100302:21</t>
  </si>
  <si>
    <t>уведомление о соответствии построенного №08-15-211 от  03.10.2019 г.</t>
  </si>
  <si>
    <t>уведомление о соответствии построенного №08-15-218 от  11.10.2019 г.</t>
  </si>
  <si>
    <t>уведомление о соответствии построенного №08-15-220 от  11.10.2019 г.</t>
  </si>
  <si>
    <t>уведомление о НЕ соответствии построенного №08-15-221 от   16.10.2019 г.</t>
  </si>
  <si>
    <t>д. Мунозеро</t>
  </si>
  <si>
    <t>Селюсь С.И.</t>
  </si>
  <si>
    <t>10:03:0060401:35</t>
  </si>
  <si>
    <t>уведомление о соответствии построенного №08-15-222 от  18.10.2019 г.</t>
  </si>
  <si>
    <t>уведомление о соответствии построенного №08-15-223 от  24.10.2019 г.</t>
  </si>
  <si>
    <t>уведомление о соответствии построенного №08-15-224 от  25.10.2019 г.</t>
  </si>
  <si>
    <t>уведомление о соответствии построенного №08-15-225 от  25.10.2019 г.</t>
  </si>
  <si>
    <t>г. Кондопога, наб. Нигозерская</t>
  </si>
  <si>
    <t>Столепова В.В</t>
  </si>
  <si>
    <t>уведомление о соответствии построенного №08-15-228 от  31.10.2019 г.</t>
  </si>
  <si>
    <t>г. Кондопога, Энтузиастов, д. 20</t>
  </si>
  <si>
    <t>Евдокимов А.А</t>
  </si>
  <si>
    <t>3 (в т.ч. 1 подземный)</t>
  </si>
  <si>
    <t>уведомление о соответствии реконструированного №08-15-230 от  05.11.2019 г.</t>
  </si>
  <si>
    <t>д. Готнаволок</t>
  </si>
  <si>
    <t>Старостина Т.М.</t>
  </si>
  <si>
    <t>10:03:0060701:12</t>
  </si>
  <si>
    <t>уведомление о соответствии построенного №08-15-234 от  05.11.2019 г.</t>
  </si>
  <si>
    <t>Тимофеев А.И.</t>
  </si>
  <si>
    <t>10:03:0100904:1</t>
  </si>
  <si>
    <t>уведомление о соответствии построенного №08-15-235 от  05.11.2019 г.</t>
  </si>
  <si>
    <t>уведомление о соответствии построенного №08-15-236 от  08.11.2019 г.</t>
  </si>
  <si>
    <t>уведомление о соответствии построенного №08-15-237 от  12.11.2019 г.</t>
  </si>
  <si>
    <t xml:space="preserve">Реконструкция здания закрытого шеда под цех по переработке рыбы с целью создания участка переработки рыбной икры в поселке Березовка Кондопожскогорайона РК </t>
  </si>
  <si>
    <t>10:03:0080101:8</t>
  </si>
  <si>
    <t>РАЗРЕШЕНИЕ НА ВВОД ОБЪЕКТА В ЭКСПЛУАТАЦИЮ   N 10-RU10504000-61-2018 от 20.11.2019</t>
  </si>
  <si>
    <t>отменено постановлением АКМР №169 от 20.02.2020 г.</t>
  </si>
  <si>
    <t>10:03:0080105:24</t>
  </si>
  <si>
    <t>РАЗРЕШЕНИЕ НА ВВОД ОБЪЕКТА В ЭКСПЛУАТАЦИЮ   N 10-RU10504000-74-2018 от 21.11.2019</t>
  </si>
  <si>
    <t>д. Суна</t>
  </si>
  <si>
    <t>уведомление о соответствии построенного №08-15-244 от  27.11.2019 г.</t>
  </si>
  <si>
    <t>Осипов В.П.</t>
  </si>
  <si>
    <t>уведомление о соответствии построенного №08-15-245 от  27.11.2019 г.</t>
  </si>
  <si>
    <t>уведомление о соответствии построенного №08-15-247 от  29.11.2019 г.</t>
  </si>
  <si>
    <t>«Фельдшерско-акушерский пункт в п.Спасская Губа Кондопожского района Республики Карелия»</t>
  </si>
  <si>
    <t xml:space="preserve">Акционерное общество
 «Специализированный застройщик 
«Строительная компания «Век»
</t>
  </si>
  <si>
    <t>РАЗРЕШЕНИЕ НА ВВОД ОБЪЕКТА В ЭКСПЛУАТАЦИЮ    N10-RU10504101-6-2019 от 02.12.2020</t>
  </si>
  <si>
    <t>уведомление о соответствии построенного №08-15-252 от  03.12.2019 г.</t>
  </si>
  <si>
    <t>с. Кончезеро, ул. Гористая 4а</t>
  </si>
  <si>
    <t>уведомление о НЕ соответствии построенного №08-15-259 от   10.12.2019 г.</t>
  </si>
  <si>
    <t>уведомление о соответствии построенного №08-15-266 от  13.12.2019 г.</t>
  </si>
  <si>
    <t>Бураков Д.А.</t>
  </si>
  <si>
    <t>10:03:0010312:81</t>
  </si>
  <si>
    <t>уведомление о НЕ соответствии построенного №08-15-267 от   13.12.2019 г.</t>
  </si>
  <si>
    <t>уведомление о НЕ соответствии построенного №08-15-274 от   13.12.2019 г.</t>
  </si>
  <si>
    <t>г. Кондопога, пер. Нигозерский, д. 3</t>
  </si>
  <si>
    <t>уведомление о соответствии построенного №08-15-268 от  13.12.2019 г.</t>
  </si>
  <si>
    <t>г. Кондопога, ул. Заозерная, д. 63 А</t>
  </si>
  <si>
    <t>уведомление о соответствии реконструированного №08-15-269 от  13.12.2019 г.</t>
  </si>
  <si>
    <t>уведомление о соответствии построенного №08-15-271 от  16.12.2019 г.</t>
  </si>
  <si>
    <t>Степанова Э.А.</t>
  </si>
  <si>
    <t>уведомление о соответствии построенного №08-15-273 от  16.12.2019 г.</t>
  </si>
  <si>
    <t>уведомление о соответствии построенного №08-15-2 от  10.01.2020 г.</t>
  </si>
  <si>
    <t>Ишанькин С.Г.</t>
  </si>
  <si>
    <t>10:03:0070801:151</t>
  </si>
  <si>
    <t>кирпичные</t>
  </si>
  <si>
    <t>уведомление о соответствии построенного №08-15-3 от  10.01.2020 г.</t>
  </si>
  <si>
    <t>уведомление о соответствии построенного №08-15-4 от  10.01.2020 г.</t>
  </si>
  <si>
    <t>уведомление о соответствии построенного №08-15-5 от  10.01.2020 г.</t>
  </si>
  <si>
    <t>Алешин А.И.</t>
  </si>
  <si>
    <t>10:03:0100104:18</t>
  </si>
  <si>
    <t>бетонные блоки</t>
  </si>
  <si>
    <t>уведомление о соответствии построенного №08-15-6 от  10.01.2020 г.</t>
  </si>
  <si>
    <t>г. Кондопога, ул. Кондопожская 71</t>
  </si>
  <si>
    <t>Ларюшкина С.Е.</t>
  </si>
  <si>
    <t>уведомление о соответствии построенного №08-15-9 от  13.01.2020 г.</t>
  </si>
  <si>
    <t>10:03:0010901:98</t>
  </si>
  <si>
    <t>уведомление о соответствии построенного №08-15-11 от  17.01.2020 г.</t>
  </si>
  <si>
    <t>уведомление о соответствии построенного №08-15-12 от  17.01.2020 г.</t>
  </si>
  <si>
    <t>уведомление о соответствии построенного №08-15-18 от  22.01.2020 г.</t>
  </si>
  <si>
    <t>уведомление о соответствии построенного №08-15-21 от  22.01.2020 г.</t>
  </si>
  <si>
    <t>уведомление о НЕ соответствии построенного №08-15-24 от 24.01.2020 г.</t>
  </si>
  <si>
    <t>уведомление о соответствии построенного №08-15-27 от  27.01.2020 г.</t>
  </si>
  <si>
    <t>уведомление о соответствии построенного №08-15-29 от  29.01.2020 г.</t>
  </si>
  <si>
    <t>уведомление о соответствии построенного №08-15-31 от  03.02.2020 г.</t>
  </si>
  <si>
    <t>уведомление о НЕ соответствии построенного №08-15-35 от 03.02.2020 г.</t>
  </si>
  <si>
    <t>уведомление о соответствии построенного №08-15-38 от  06.02.2020 г.</t>
  </si>
  <si>
    <t>Немковичу Г.Е.</t>
  </si>
  <si>
    <t>уведомление о НЕ соответствии построенного №08-15-39 от 06.02.2020 г.</t>
  </si>
  <si>
    <t>с. Кончезеро, ул. Гористая</t>
  </si>
  <si>
    <t>уведомление о соответствии построенного №08-15-41 от  12.02.2020 г.</t>
  </si>
  <si>
    <t>бнп д. Кедрозеро</t>
  </si>
  <si>
    <t>Крупитчиков А.А.</t>
  </si>
  <si>
    <t>10:03:0090101:7</t>
  </si>
  <si>
    <t>уведомление о соответствии построенного №08-15-42 от  14.02.2020 г.</t>
  </si>
  <si>
    <t>Ситов В. Я.</t>
  </si>
  <si>
    <t>уведомление о соответствии построенного №08-15-43 от  14.02.2020 г.</t>
  </si>
  <si>
    <t>уведомление о соответствии построенного №08-15-47 от  20.02.2020 г.</t>
  </si>
  <si>
    <t>б.н.п. д. Кедрозеро</t>
  </si>
  <si>
    <t>Величко Л.П.</t>
  </si>
  <si>
    <t>10:03:0090101:12</t>
  </si>
  <si>
    <t>уведомление о соответствии построенного №08-15-48 от  20.02.2020 г.</t>
  </si>
  <si>
    <t xml:space="preserve">Здание цеха по переработке рыбы с участком                       (наименование объекта (этапа)
переработки рыбной икры в поселке Березовка Кондопожского                         капитального строительства
района РК 10:03:0080101:52
</t>
  </si>
  <si>
    <t>ИП Федоренко</t>
  </si>
  <si>
    <t xml:space="preserve">РАЗРЕШЕНИЕ 
на ввод объекта в эксплуатацию N 10-RU10504000-61-2018 от
25 февраля 2020 г.                                  
</t>
  </si>
  <si>
    <t>Магазин строительных материалов</t>
  </si>
  <si>
    <t>ИП Демидова</t>
  </si>
  <si>
    <t>10:03:0100102:38</t>
  </si>
  <si>
    <t>РАЗРЕШЕНИЕ на ввод в эксплуатацию № RU 10504306-33-2011 от 04.03.2020</t>
  </si>
  <si>
    <t>Андреева Ю.В.</t>
  </si>
  <si>
    <t>уведомление о соответствии построенного №08-15-54 от  04.03.2020 г.</t>
  </si>
  <si>
    <t>уведомление о НЕ соответствии построенного №08-15-55 от 04.03.2020 г.</t>
  </si>
  <si>
    <t>2 комнат</t>
  </si>
  <si>
    <t>с. Кончезеро, ул.Юности, зу №21</t>
  </si>
  <si>
    <t>уведомление о соответствии построенного №08-15-54 от  10.03.2020 г.</t>
  </si>
  <si>
    <t>уведомление о НЕ соответствии построенного №08-15-63 от 10.03.2020 г.</t>
  </si>
  <si>
    <t>Михновец А.В.</t>
  </si>
  <si>
    <t>10:03:0070127:23</t>
  </si>
  <si>
    <t>уведомление о соответствии построенного №08-15-69 от  17.03.2020 г.</t>
  </si>
  <si>
    <t>Гизовский А.В.</t>
  </si>
  <si>
    <t>10:03:0100401:12</t>
  </si>
  <si>
    <t>уведомление о соответствии построенного №08-15-70 от  20.03.2020 г.</t>
  </si>
  <si>
    <t>г. Кондопога, разъезд Нигозеро</t>
  </si>
  <si>
    <t>уведомление о соответствии построенного №08-15-71 от  20.03.2020 г.</t>
  </si>
  <si>
    <t>г. Кондопога, ул. Летняя</t>
  </si>
  <si>
    <t>10:03:0010203:306</t>
  </si>
  <si>
    <t>уведомление о НЕ соответствии построенного №08-15-72 от 23.03.2020 г.</t>
  </si>
  <si>
    <t>уведомление о соответствии реконструированного №08-15-73 от  24.03.2020 г.</t>
  </si>
  <si>
    <t>уведомление о соответствии построенного №08-15-74 от  25.03.2020 г.</t>
  </si>
  <si>
    <t>уведомление о соответствии построенного №08-15-75 от  25.03.2020 г.</t>
  </si>
  <si>
    <t>c. Янишполе</t>
  </si>
  <si>
    <t xml:space="preserve">реконструкция здания цеха переработки рыбы </t>
  </si>
  <si>
    <t>ИП Апроду Л.Г.</t>
  </si>
  <si>
    <t>мелкие бетонные блоки</t>
  </si>
  <si>
    <t>10 т/сут.</t>
  </si>
  <si>
    <t>д. Кяппесельга</t>
  </si>
  <si>
    <t>Кузин О.Ю</t>
  </si>
  <si>
    <t>уведомление о соответствии построенного №08-15-82 от  08.04.2020 г.</t>
  </si>
  <si>
    <t>Павлова О.Ю. Лях М.Л.</t>
  </si>
  <si>
    <t>уведомление о соответствии построенного №08-15-83 от  08.04.2020 г.</t>
  </si>
  <si>
    <t>Строительство фермы со зданием овчарни, площадкой выгула животных и транспортными коммуникациями</t>
  </si>
  <si>
    <t>Монолитные железобетонные фундаменты,Термопанели</t>
  </si>
  <si>
    <t>РАЗРЕШЕНИЕ на ввод N 10-RU10504101-1-2019 от 09.04.2020</t>
  </si>
  <si>
    <t>50 голов (мощность)</t>
  </si>
  <si>
    <t>уведомление о соответствии построенного №08-15-86 от  08.04.2020 г.</t>
  </si>
  <si>
    <t>п.Березовка, ул.Лесная, д.13</t>
  </si>
  <si>
    <t xml:space="preserve">Фарков Е.А. </t>
  </si>
  <si>
    <t>52/178</t>
  </si>
  <si>
    <t>уведомление о соответствии реконструированного №08-15-88 от  16.04.2020 г.</t>
  </si>
  <si>
    <t>бетонные, деревянные</t>
  </si>
  <si>
    <t>уведомление о соответствии построенного №08-15-89 от  24.04.2020 г.</t>
  </si>
  <si>
    <t>Петровское сп, д. Мартнаволок</t>
  </si>
  <si>
    <t>уведомление о соответствии построенного №08-15-91 от  06.05.2020 г.</t>
  </si>
  <si>
    <t>уведомление о соответствии реконструированного №08-15-90 от  28.04.2020 г.</t>
  </si>
  <si>
    <t>10:03:0010228:22</t>
  </si>
  <si>
    <t>уведомление о соответствии построенного №08-15-92 от  06.05.2020 г.</t>
  </si>
  <si>
    <t>уведомление о соответствии построенного №08-15-105 от  01.06.2020 г.</t>
  </si>
  <si>
    <t>уведомление о соответствии построенного №08-15-106 от  01.06.2020 г.</t>
  </si>
  <si>
    <t>уведомление о соответствии построенного №08-15-107 от  01.06.2020 г.</t>
  </si>
  <si>
    <t>уведомление о соответствии построенного №08-15-122 от  17.06.2020 г.</t>
  </si>
  <si>
    <t>Харвонен АВ., Харвонен О.Н., Харвонен М.А</t>
  </si>
  <si>
    <t>10:03:0080107:6</t>
  </si>
  <si>
    <t>уведомление о соответствии построенного №08-15-123 от  17.06.2020 г.</t>
  </si>
  <si>
    <t>Православный храм</t>
  </si>
  <si>
    <t xml:space="preserve">Местной религиозной организации Православный Приход храма Рождества Богородицы г.Кондопоги Петрозаводской и Карельской Епархии Русской Православной Церкви (Московский Патриархат)                                    </t>
  </si>
  <si>
    <t>10:03:0080108:149</t>
  </si>
  <si>
    <t>80 человек вместимость</t>
  </si>
  <si>
    <t>уведомление о НЕ соответствии построенного №08-15-128 от 23.06.2020 г.</t>
  </si>
  <si>
    <t>уведомление о НЕ соответствии построенного №08-15-129 от 25.06.2020 г.</t>
  </si>
  <si>
    <t>кирпич</t>
  </si>
  <si>
    <t>уведомление о соответствии построенного №08-15-139 от  09.07.2020 г.</t>
  </si>
  <si>
    <t>4 и более</t>
  </si>
  <si>
    <t>Шамшин С.П.</t>
  </si>
  <si>
    <t>10:03:0040114:36</t>
  </si>
  <si>
    <t>уведомление о соответствии построенного №08-15-140 от  09.07.2020 г.</t>
  </si>
  <si>
    <t>уведомление о соответствии построенного №08-15-141 от  09.07.2020 г.</t>
  </si>
  <si>
    <t>уведомление о соответствии построенного №08-15-144 от  13.07.2020 г.</t>
  </si>
  <si>
    <t>с.Кончезеро, ул.Студенческая</t>
  </si>
  <si>
    <t>Удалова Н.А.</t>
  </si>
  <si>
    <t>10:03:0070124:11</t>
  </si>
  <si>
    <t>уведомление о соответствии построенного №08-15-153 от  21.07.2020 г.</t>
  </si>
  <si>
    <t>ООО "«Группа Баренц»</t>
  </si>
  <si>
    <t xml:space="preserve">ж/б ж/б
Трехслойные сэндвич-панели «Teplant-Universal» ПСБ  Трехслойные сэндвич-панели «Teplant-Universal» ПС, 
ж/б ж/б
Техноэласт Техноэласт
</t>
  </si>
  <si>
    <t>уведомление о НЕ соответствии построенного №08-15-158 от 28.07.2020 г.</t>
  </si>
  <si>
    <t>уведомление о соответствии построенного №08-15-164 от  04.08.2020 г.</t>
  </si>
  <si>
    <t>д. Тюппега</t>
  </si>
  <si>
    <t>уведомление о соответствии построенного №08-15-167 от  04.08.2020 г.</t>
  </si>
  <si>
    <t>уведомление о НЕ соответствии построенного  №08-15-169  от  07.08.2020г.</t>
  </si>
  <si>
    <t>уведомление о соответствии построенного №08-15-173 от  13.08.2020 г.</t>
  </si>
  <si>
    <t>ООО Рыботорговая сеть</t>
  </si>
  <si>
    <t>Строительство завода большой мощности по переработке трески, пикши и иных видов рыб, суммарной производительностью филе и (или)  фарша из трески или пикши, и (или) иной продукции из трески или пикши более 50 тонн в сутки и суммарной производительностью муки  рыбной и (или) жира рыбьего, либо иных продуктов из отходов производства более 6 тонн в сутки с холодильником</t>
  </si>
  <si>
    <t xml:space="preserve">РАЗРЕШЕНИЕ 
на ввод объекта в эксплуатацию
14 августа 2020 г.                                 N 10-RU10504101-5-2020
</t>
  </si>
  <si>
    <t>уведомление о соответствии построенного №08-15-181 от  20.08.2020 г.</t>
  </si>
  <si>
    <t>л. Суна</t>
  </si>
  <si>
    <t>уведомление о соответствии построенного №08-15-183 от  21.08.2020 г.</t>
  </si>
  <si>
    <t>п. Сопоха</t>
  </si>
  <si>
    <t>уведомление о соответствии построенного №08-15-185 от  21.08.2020 г.</t>
  </si>
  <si>
    <t>уведомление о соответствии построенного №08-15-187 от  26.08.2020 г.</t>
  </si>
  <si>
    <t>3, в т. Ч. Подземный</t>
  </si>
  <si>
    <t>уведомление о соответствии построенного №08-15-188 от  26.08.2020 г.</t>
  </si>
  <si>
    <t>10:03:0100108:9</t>
  </si>
  <si>
    <t>уведомление о соответствии построенного №08-15-190 от  26.08.2020 г.</t>
  </si>
  <si>
    <t>уведомление о НЕ соответствии построенного  №08-15-191  от  01.09.2020г.</t>
  </si>
  <si>
    <t>уведомление о соответствии построенного №08-15-192 от  02.09.2020 г.</t>
  </si>
  <si>
    <t>Губина Т.А.</t>
  </si>
  <si>
    <t>уведомление о соответствии реконструкции №08-15-195 от  02.09.2020г.</t>
  </si>
  <si>
    <t>д. Викшица</t>
  </si>
  <si>
    <t>Панюков Д.В.</t>
  </si>
  <si>
    <t>10:03:0070201:21</t>
  </si>
  <si>
    <t>уведомление о НЕ соответствии построенного  №08-15-201 от  11.09.2020г.</t>
  </si>
  <si>
    <t>бетонн</t>
  </si>
  <si>
    <t>уведомление о соответствии реконструированного №08-15-202 от  11.09.2020 г.</t>
  </si>
  <si>
    <t>д. Вохтозеро</t>
  </si>
  <si>
    <t>Мельник С.Г.</t>
  </si>
  <si>
    <t>10:03:0050605:19</t>
  </si>
  <si>
    <t>уведомление о соответствии построенного №08-15-204 от  14.09.2020 г.</t>
  </si>
  <si>
    <t>уведомление о соответствии построенного №08-15-206 от  15.09.2020 г.</t>
  </si>
  <si>
    <t>Липаава Е.Е.</t>
  </si>
  <si>
    <t>уведомление о соответствии построенного №08-15-207 от  15.09.2020 г.</t>
  </si>
  <si>
    <t>уведомление о соответствии построенного №08-15-208 от  15.09.2020 г.</t>
  </si>
  <si>
    <t>Заикин</t>
  </si>
  <si>
    <t>уведомление о НЕ соответствии построенного  №08-15-211 от  21.09.2020г.</t>
  </si>
  <si>
    <t>Бояров</t>
  </si>
  <si>
    <t>уведомление о НЕ соответствии построенного  №08-15-212 от  21.09.2020г.</t>
  </si>
  <si>
    <t>уведомление о соответствии построенного №08-15-213 от  21.09.2020 г.</t>
  </si>
  <si>
    <t>Гольдфейн С.Ф.</t>
  </si>
  <si>
    <t>уведомление о соответствии построенного №08-15-214 от  23.09.2020 г.</t>
  </si>
  <si>
    <t>уведомление о НЕ соответствии построенного  №08-15-215 от  23.09.2020г.</t>
  </si>
  <si>
    <t>Позднякова Е.И.</t>
  </si>
  <si>
    <t>уведомление о соответствии построенного №08-15-216 от  23.09.2020 г.</t>
  </si>
  <si>
    <t>уведомление о соответствии построенного №08-15-217 от  23.09.2020 г.</t>
  </si>
  <si>
    <t>Кирилкин В.И.</t>
  </si>
  <si>
    <t>уведомление о НЕ соответствии построенного  №08-15-217 от  23.09.2020г.</t>
  </si>
  <si>
    <t>Филиппов Т.С.</t>
  </si>
  <si>
    <t>уведомление о соответствии построенного №08-15-218 от  23.09.2020 г.</t>
  </si>
  <si>
    <t>уведомление о соответствии построенного №08-15-219 от  24.09.2020 г.</t>
  </si>
  <si>
    <t>Федотова С. В.</t>
  </si>
  <si>
    <t>уведомление о соответствии построенного №08-15-223 от  01.10.2020 г.</t>
  </si>
  <si>
    <t>Смешанные</t>
  </si>
  <si>
    <t>уведомление о соответствии реконструированного №08-15-224 от  01.10.2020 г.</t>
  </si>
  <si>
    <t>уведомление о НЕ соответствии построенного  №08-15-227 от  06.10.2020г.</t>
  </si>
  <si>
    <t>уведомление о соответствии построенного №08-15-229 от  06.10.2020 г.</t>
  </si>
  <si>
    <t>из прочих материалов</t>
  </si>
  <si>
    <t>уведомление о соответствии построенного №08-15-234 от  09.10.2020 г.</t>
  </si>
  <si>
    <t>уведомление о соответствии построенного №08-15-235 от  09.10.2020 г.</t>
  </si>
  <si>
    <t>бнп Мартнаволок</t>
  </si>
  <si>
    <t>уведомление о соответствии построенного №08-15-236 от  09.10.2020 г.</t>
  </si>
  <si>
    <t>уведомление о соответствии построенного №08-15-240 от  13.10.2020 г.</t>
  </si>
  <si>
    <t>уведомление о соответствии построенного №08-15-241 от  13.10.2020 г.</t>
  </si>
  <si>
    <t xml:space="preserve">Строительство кабельной эстакады и прокладка линий питания РП №14 БОПС на участке от мазутного хозяйства ТЭС до бетонной эстакады склада извести и аммофоса БОПС ОАО «Кондопога» </t>
  </si>
  <si>
    <t>АО Кондопожский ЦБК</t>
  </si>
  <si>
    <t xml:space="preserve">Категория (класс)  II II
Протяженность  м 685 685
Мощность (пропускная способность, грузооборот, интенсивность движения)   
Диаметры и количество трубопроводов, характеристики материалов труб   
Тип КЛ (КЛ, ВЛ, КВЛ) уровень напряжения линий электропередачи кВ 6 6
Перечень конструктивных элементов, оказывающих влияние на безопасность   
</t>
  </si>
  <si>
    <t>уведомление о НЕ соответствии построенного  №08-15-227 от 16.10.2020г.</t>
  </si>
  <si>
    <t>уведомление о соответствии построенного №08-15-245 от  20.10.2020 г.</t>
  </si>
  <si>
    <t>Скрипнюк Ю.Н.</t>
  </si>
  <si>
    <t>10:03:0010303:25</t>
  </si>
  <si>
    <t>уведомление о соответствии построенного №08-15-246 от  20.10.2020 г.</t>
  </si>
  <si>
    <t>Хаттунен В.И.</t>
  </si>
  <si>
    <t>10:03:0010215:14</t>
  </si>
  <si>
    <t>уведомление о соответствии построенного №08-15-247 от  20.10.2020 г.</t>
  </si>
  <si>
    <t>уведомление о соответствии построенного №08-15-248 от  20.10.2020 г.</t>
  </si>
  <si>
    <t xml:space="preserve">
10:03:0071003:1
</t>
  </si>
  <si>
    <t>уведомление о соответствии построенного №08-15-249 от  22.10.2020 г.</t>
  </si>
  <si>
    <t>Агеева Г.Е.</t>
  </si>
  <si>
    <t>10:03:0060102:57</t>
  </si>
  <si>
    <t>уведомление о соответствии построенного №08-15-250 от  26.10.2020 г.</t>
  </si>
  <si>
    <t>Богатырева Е.В.</t>
  </si>
  <si>
    <t>10:03:0010901:609</t>
  </si>
  <si>
    <t>бетон</t>
  </si>
  <si>
    <t>уведомление о соответствии построенного №08-15-253 от  03.11.2020 г.</t>
  </si>
  <si>
    <t>уведомление о соответствии построенного №08-15-254 от  03.11.2020 г.</t>
  </si>
  <si>
    <t>Галыга В.М.</t>
  </si>
  <si>
    <t>10:03:0100701:70</t>
  </si>
  <si>
    <t>уведомление о НЕсоответствии построенного №08-15-255 от  09.11.2020 г.</t>
  </si>
  <si>
    <t>уведомление о соответствии построенного №08-15-257 от  09.11.2020 г.</t>
  </si>
  <si>
    <t>Петров В.Н.</t>
  </si>
  <si>
    <t>10:03:0010208:16</t>
  </si>
  <si>
    <t>уведомление о соответствии построенного №08-15-259 от  11.11.2020 г.</t>
  </si>
  <si>
    <t>уведомление о соответствии построенного №08-15-264 от  23.11.2020 г.</t>
  </si>
  <si>
    <t>Феклистов М.Н.</t>
  </si>
  <si>
    <t>10:03:0000000:11266</t>
  </si>
  <si>
    <t>уведомление о НЕсоответствии построенного №08-15-264 от  23.11.2020 г.</t>
  </si>
  <si>
    <t>уведомление о НЕсоответствии построенного №08-15-265 от  23.11.2020 г.</t>
  </si>
  <si>
    <t xml:space="preserve">Очистные сооружения и отвод очищенных канализационных стоков для завода большой мощности по переработке трески, пикши и иных видов рыбы </t>
  </si>
  <si>
    <t xml:space="preserve">Казенному учреждению Республики Карелия «Управление капитального строительства Республики Карелия» </t>
  </si>
  <si>
    <t>10:03:0011301:134, 10:03:0011301:248, 10:03:0011301:255, 10:03:0011401:170</t>
  </si>
  <si>
    <t>уведомление о соответствии построенного №08-15-271 от  14.12.2020 г.</t>
  </si>
  <si>
    <t>Новинское сельское поселение</t>
  </si>
  <si>
    <t>ООО Парад-плюс</t>
  </si>
  <si>
    <t>10:03:0112502:230</t>
  </si>
  <si>
    <t xml:space="preserve">Материалы фундаментов  монолитная ж/б плита монолитная ж/б плита
Материалы стен  каркасно-обшивные каркасно-обшивные
Материалы перекрытий   
Материалы кровли  каркасно-обшивная каркасно-обшивная
</t>
  </si>
  <si>
    <t>РАЗРЕШЕНИЕ 
на ввод объекта в эксплуатацию                           N 10-RU10504101-13-2020 от 17.12.2020</t>
  </si>
  <si>
    <t>Семенова Л.А.</t>
  </si>
  <si>
    <t>уведомление о соответствии построенного №08-15-274 от  18.12.2020 г.</t>
  </si>
  <si>
    <t>уведомление о соответствии построенного №08-15-275 от  18.12.2020 г.</t>
  </si>
  <si>
    <t>Ермолина И.А. (Гусев А.В.)</t>
  </si>
  <si>
    <t>уведомление о НЕсоответствии построенного №08-15-276 от  18.12.2020 г.</t>
  </si>
  <si>
    <t>10:03:0070201:152</t>
  </si>
  <si>
    <t>уведомление о соответствии построенного №08-15-278 от  18.12.2020 г.</t>
  </si>
  <si>
    <t>уведомление о соответствии построенного №08-15-279 от  23.12.2020 г.</t>
  </si>
  <si>
    <t>ст. Новый поселок</t>
  </si>
  <si>
    <t>АКЦИОНЕРНОЕ ОБЩЕСТВО
«КП-ГАББРО»</t>
  </si>
  <si>
    <t>10:03:0091803:442, 10:03:0091803:494</t>
  </si>
  <si>
    <t xml:space="preserve">Строительный объем - всего   
в том числе надземной части:   
Ремонтный бокс куб. м 3340 3340
Склад материалов куб. м 696 696
Склад для хранения крупногабаритных запчастей куб. м 1053 1053
Административно-бытовой комплекс куб. м 384 384
Общая площадь   
Ремонтный бокс кв. м. 286 286
Склад материалов кв. м. 244,6 244,6
Склад для хранения крупногабаритных запчастей кв. м. 171 171
Административно-бытовой комплекс кв. м. 110,2 110,2
Площадь нежилых помещений кв. м  
Площадь встроенно-пристроенных помещений кв. м  
Количество зданий, сооружений   
Ремонтный бокс шт. 1 1
Склад материалов шт. 1 1
Склад для хранения крупногабаритных запчастей шт. 1 1
Административно-бытовой комплекс шт. 1 1
Высота   
Ремонтный бокс м. 12,4 12,4
Склад материалов м. 2,6 2,6
Склад для хранения крупногабаритных запчастей м. 6,2 6,2
Административно-бытовой комплекс м. 5,6 5,6
</t>
  </si>
  <si>
    <t>уведомление о соответствии построенного №08-15-280 от  24.12.2020 г.</t>
  </si>
  <si>
    <t>уведомление о соответствии построенного №08-15-281 от  24.12.2020 г.</t>
  </si>
  <si>
    <t>Горшков К.И.</t>
  </si>
  <si>
    <t>уведомление о НЕсоответствии построенного №08-15-282 от  24.12.2020 г.</t>
  </si>
  <si>
    <t>Ускова В.А.</t>
  </si>
  <si>
    <t>10:03:0070105:145</t>
  </si>
  <si>
    <t>уведомление о соответствии построенного №08-15-283 от  25.12.2020 г.</t>
  </si>
  <si>
    <t>Здание склада на земельном участке с к.н. 10:03:0112502:231 в Кондопожском районе Республики Карелия</t>
  </si>
  <si>
    <t>РАЗРЕШЕНИЕ 
на ввод объекта в эксплуатацию                                     N 10-RU10504101-16-2020 от 16.02.2021</t>
  </si>
  <si>
    <t>«Лесопильный цех №2»</t>
  </si>
  <si>
    <t xml:space="preserve"> 10:03:0010406:2</t>
  </si>
  <si>
    <t xml:space="preserve">РАЗРЕШЕНИЕ 
на ввод объекта в эксплуатацию
07 июня 2021 г.                                   N 10-RU10504101-4-2020
</t>
  </si>
  <si>
    <t>«Здание торгового павильона»</t>
  </si>
  <si>
    <t xml:space="preserve">РАЗРЕШЕНИЕ 
на ввод объекта в эксплуатацию
07 июня 2021 г.                                   N 10-RU10504101-19-2020
</t>
  </si>
  <si>
    <t>«Автоматизированная блочно-модульная водогрейная котельная для нужд ООО «Санаторий «Марциальные воды» в пос. Марциальные воды Кондопожского района Республики Карелия (строительство)»</t>
  </si>
  <si>
    <t xml:space="preserve">Казенному учреждению Республики Карелия
 «Управление капитального строительства 
Республики Карелия»
</t>
  </si>
  <si>
    <t xml:space="preserve">РАЗРЕШЕНИЕ 
на ввод объекта в эксплуатацию
11 июня 2021 г.                                   N 10-RU10504101-4-2019
</t>
  </si>
  <si>
    <t>Татьяна Викторовна Берлякова</t>
  </si>
  <si>
    <t xml:space="preserve">РАЗРЕШЕНИЕ 
на ввод объекта в эксплуатацию
21 июня 2021 г.                                N 10-RU10504101-3-2018
</t>
  </si>
  <si>
    <t xml:space="preserve"> «Строительство здания шиномонтажа расположенного на земельном участке с кадастровым номером  10:03:0100110:7, с. Янишполе, Республика Карелия» </t>
  </si>
  <si>
    <t>10:03:0100110:7</t>
  </si>
  <si>
    <t>2 497</t>
  </si>
  <si>
    <t>2008 год</t>
  </si>
  <si>
    <t>Наименование объекта</t>
  </si>
  <si>
    <t>№ градплана</t>
  </si>
  <si>
    <t>дата (утверждения, выдачи)</t>
  </si>
  <si>
    <t>Местоположение зем.участка</t>
  </si>
  <si>
    <t>Газоснабжение цеха безагрегатной обработки и сушки активного ила ОАО "Кондопога"</t>
  </si>
  <si>
    <t>территория предприятия ул. Помышленная,2</t>
  </si>
  <si>
    <t>Алексахин А.А.</t>
  </si>
  <si>
    <t>ИЖС</t>
  </si>
  <si>
    <t>г. Кондопога, р-н МЭЗ, уч-к № 1</t>
  </si>
  <si>
    <t>Хаджииванов А.Р.</t>
  </si>
  <si>
    <t>г. Кондопога, р-н МЭЗ, уч-к № 2</t>
  </si>
  <si>
    <t>Малеванный С.П.</t>
  </si>
  <si>
    <t>г. Кондопога, р-н МЭЗ, уч-к № 3</t>
  </si>
  <si>
    <t>г. Кондопога, р-н МЭЗ, уч-к № 4</t>
  </si>
  <si>
    <t>Лазарева Р.И.</t>
  </si>
  <si>
    <t>г. Кондопога, р-н МЭЗ, уч-к № 5</t>
  </si>
  <si>
    <t>Мотова Е.В.</t>
  </si>
  <si>
    <t>г. Кондопога, Сандальская наб.</t>
  </si>
  <si>
    <t>ООО "Бумажников"</t>
  </si>
  <si>
    <t>проектирование и стр-во многоквартирного жилого дома</t>
  </si>
  <si>
    <t>г. Кондопога, ул. Бумажников</t>
  </si>
  <si>
    <t>развитие полуфабрикатной базы ОАО "Кондопога" со строительством 2-х-поточного цеха подготовки ОММ</t>
  </si>
  <si>
    <t>территория предприятия</t>
  </si>
  <si>
    <t>реконструкция здания закрытого шеда под цех по переработке рыбы</t>
  </si>
  <si>
    <t>ГСК "Лада" (председатель: Прохорова Н.В.)</t>
  </si>
  <si>
    <t>строительство 36 гаражных боксов</t>
  </si>
  <si>
    <t>г. Кондопога, пер. Онежская набережная</t>
  </si>
  <si>
    <t>Вострякова Е.А.</t>
  </si>
  <si>
    <t>г. Кондопога, р-н МЭЗ, уч-к № 219</t>
  </si>
  <si>
    <t>Родионов А.К.</t>
  </si>
  <si>
    <t>реконструкция нежилого здания под расширение стоматологической клиники</t>
  </si>
  <si>
    <t>г. Кондопога, бульвар Юности</t>
  </si>
  <si>
    <t>ЗАО "Свинокомплекс "Кондопожский"</t>
  </si>
  <si>
    <t>строительство свинофермы годовой мощностью до 12000 голов</t>
  </si>
  <si>
    <t>Красиков В.И.</t>
  </si>
  <si>
    <t>г. Кондопога, р-н МЭЗ</t>
  </si>
  <si>
    <t>Круглова Н.В.</t>
  </si>
  <si>
    <t>г. Кондопога, Нигозерская наб.</t>
  </si>
  <si>
    <t>450 кв.м.</t>
  </si>
  <si>
    <t>Силюк А.Н.</t>
  </si>
  <si>
    <t>г. Кондопога, ул. Советов, 166г</t>
  </si>
  <si>
    <t>Сойту А.А.</t>
  </si>
  <si>
    <t>г. Кондопога, ул. Летняя,</t>
  </si>
  <si>
    <t>присвоен адрес д.24</t>
  </si>
  <si>
    <t>управления ОАО "Кондопога"</t>
  </si>
  <si>
    <t>ул. Промышленная,2</t>
  </si>
  <si>
    <t>Градостроительный  План не выдан</t>
  </si>
  <si>
    <t>Грибанова В.Н.</t>
  </si>
  <si>
    <t>г. Кондопога, пер. Каменистый, 6</t>
  </si>
  <si>
    <t>Синько С.М.</t>
  </si>
  <si>
    <t>г. Кондопога, Онежская наб., 2</t>
  </si>
  <si>
    <t>Исаев Алексей Владимирович</t>
  </si>
  <si>
    <t>стр-во гостиничного комплекса               (1 пусковой комплекс - автозаправочная станция)</t>
  </si>
  <si>
    <t>ОАО "Кондопожский КХП" и съезд к мотелю "Вояж"</t>
  </si>
  <si>
    <t>Русаков Александр Сергеевич</t>
  </si>
  <si>
    <t>г. Кондопога, р-н МЭЗ, зем. Уч-к № 100</t>
  </si>
  <si>
    <t>2019 год</t>
  </si>
  <si>
    <t>реконструкция МКД</t>
  </si>
  <si>
    <t>№RU10504101-000000000000030</t>
  </si>
  <si>
    <t>г. Кондопога, ул. М.Горького, район дома 28.</t>
  </si>
  <si>
    <t>10:03:0010114:222</t>
  </si>
  <si>
    <t>ПАО "ТГК-1"</t>
  </si>
  <si>
    <t>строительство здания</t>
  </si>
  <si>
    <t>№RU10504101-000000000000031</t>
  </si>
  <si>
    <t> г.Кондопога</t>
  </si>
  <si>
    <t>10:03:0010134:3</t>
  </si>
  <si>
    <t>№RU10504101-000000000000032</t>
  </si>
  <si>
    <t> г. Кондопога, бульвар Юности</t>
  </si>
  <si>
    <t>Погорельцев П.С.</t>
  </si>
  <si>
    <t>строительство открытой площадки для размещения кафе</t>
  </si>
  <si>
    <t>№RU10504101-000000000000033</t>
  </si>
  <si>
    <t>г.Кондопога, ул.Пролетарская, д.19 а</t>
  </si>
  <si>
    <t>10:03:0010117:22</t>
  </si>
  <si>
    <t>строительство здания склада</t>
  </si>
  <si>
    <t>№RU10504101-000000000000034</t>
  </si>
  <si>
    <t>Кондопожский район, п. Березовка.</t>
  </si>
  <si>
    <t>КУ РК "Управление капитального строительства РК"</t>
  </si>
  <si>
    <t>строительство музыкальной школы</t>
  </si>
  <si>
    <t>№RU10504101-000000000000035</t>
  </si>
  <si>
    <t>10:03:0010131:1088</t>
  </si>
  <si>
    <t>ООО "Туристическая компания "Карелия тур"</t>
  </si>
  <si>
    <t>строительство пассажирского причала</t>
  </si>
  <si>
    <t>№RU10504101-000000000000036</t>
  </si>
  <si>
    <t>10:03:0010104:41</t>
  </si>
  <si>
    <t>№RU10504101-000000000000037</t>
  </si>
  <si>
    <t xml:space="preserve"> г. Кондопога, берег Кондопожской губы Онежского озера</t>
  </si>
  <si>
    <t>10:03:0010104:42</t>
  </si>
  <si>
    <t>№RU10504101-000000000000038</t>
  </si>
  <si>
    <t>10:03:0010104:153</t>
  </si>
  <si>
    <t>строительство цеха по переработке древесины</t>
  </si>
  <si>
    <t>№RU10504101-000000000000039</t>
  </si>
  <si>
    <t> г. Кондопога, Медвежьегорское шоссе, территория лесопильного завода</t>
  </si>
  <si>
    <t>МОУ средняя школа №6</t>
  </si>
  <si>
    <t>Строительство спортивного зала</t>
  </si>
  <si>
    <t>№RU10504101-000000000000040</t>
  </si>
  <si>
    <t>г. Кондопога ул. Советов, д. 36</t>
  </si>
  <si>
    <t>10:03:0010119:61</t>
  </si>
  <si>
    <t>Кондопожское ММП ЖКХ</t>
  </si>
  <si>
    <t>Реконструкция очистных сооружений водопровода г. Кондопога</t>
  </si>
  <si>
    <t>№RU10504101-000000000000041</t>
  </si>
  <si>
    <t>г. Кондопога ул. Советов</t>
  </si>
  <si>
    <t>10:03:0010000:24</t>
  </si>
  <si>
    <t>2020 год</t>
  </si>
  <si>
    <t>Приход храма Рождества Богородицы г. Кондопоги</t>
  </si>
  <si>
    <t>Строительство православного храма</t>
  </si>
  <si>
    <t>№RU10504101-000000000000042</t>
  </si>
  <si>
    <t>Министерство Спорта РК</t>
  </si>
  <si>
    <t>Реконструкция Спорблока №2</t>
  </si>
  <si>
    <t>№RU10504101-000000000000043</t>
  </si>
  <si>
    <t>г Кондопога, ул. Строительная</t>
  </si>
  <si>
    <t>10:03:0010106:56</t>
  </si>
  <si>
    <t>Стоянка для Спортблока №2</t>
  </si>
  <si>
    <t>№RU10504101-000000000000044</t>
  </si>
  <si>
    <t>10:03:0010110:68</t>
  </si>
  <si>
    <t>АО "СмартТехПроект"</t>
  </si>
  <si>
    <t>Реконструкция ПС 220кВ</t>
  </si>
  <si>
    <t xml:space="preserve">№RU-10-5-04-1-01-2020-0001 </t>
  </si>
  <si>
    <t>Республика Карелия, Кондопожский район.Земельный участок расположен в северо-западной части кадастрового квартала 10:03:0112501.</t>
  </si>
  <si>
    <t xml:space="preserve">10:03:0112501:6 </t>
  </si>
  <si>
    <t>Строительство многоквартирного жилого дома</t>
  </si>
  <si>
    <t>RU-10-5-04-1-01-2020-0002</t>
  </si>
  <si>
    <t>Кондопожское ГП</t>
  </si>
  <si>
    <t>ООО "Легион Недвижимость"</t>
  </si>
  <si>
    <t>Реконструкция здания Творческого центра</t>
  </si>
  <si>
    <t>RU-10-5-04-1-01-2020-0003</t>
  </si>
  <si>
    <t>10:03:0010117:2</t>
  </si>
  <si>
    <t>Кюроев А.Д.</t>
  </si>
  <si>
    <t>RU-10-5-04-1-01-2020-0004</t>
  </si>
  <si>
    <t>10:03:001301:22</t>
  </si>
  <si>
    <t>Кузнецова О.Н.</t>
  </si>
  <si>
    <t>RU-10-5-04-1-01-2020-0005</t>
  </si>
  <si>
    <t>10:03:010112:37</t>
  </si>
  <si>
    <t>МИиЗО</t>
  </si>
  <si>
    <t>RU-10-5-04-1-01-2020-0006</t>
  </si>
  <si>
    <t>10:03:010301:151</t>
  </si>
  <si>
    <t>ООО ПК Заготпром</t>
  </si>
  <si>
    <t>Строительство склада</t>
  </si>
  <si>
    <t>RU-10-5-04-1-01-2020-0007</t>
  </si>
  <si>
    <t>Кондопожское ГП п. Березевка</t>
  </si>
  <si>
    <t>10:03:0080101:193</t>
  </si>
  <si>
    <t>2021 год</t>
  </si>
  <si>
    <t>реконструкция здания главного корпуса бывшего камнеперерабатывающего завода</t>
  </si>
  <si>
    <t>RU-10-5-04-1-01-2021-0001</t>
  </si>
  <si>
    <t>10:03:0011301:52</t>
  </si>
  <si>
    <t>перепроектирование Спорблока №2</t>
  </si>
  <si>
    <t>RU-10-5-04-1-01-2021-0002</t>
  </si>
  <si>
    <t>перепроектирование Спорблока №3</t>
  </si>
  <si>
    <t>RU-10-5-04-1-01-2021-0003</t>
  </si>
  <si>
    <t>перепроектирование Спорблока №4</t>
  </si>
  <si>
    <t>RU-10-5-04-1-01-2021-0004</t>
  </si>
  <si>
    <t>10:03:0000000:12357</t>
  </si>
  <si>
    <t>Луковский П.С.</t>
  </si>
  <si>
    <t>строительство гаража</t>
  </si>
  <si>
    <t>RU-10-5-04-1-01-2021-0005</t>
  </si>
  <si>
    <t>1003:0010304:112</t>
  </si>
  <si>
    <t>RU-10-5-04-1-01-2021-0006</t>
  </si>
  <si>
    <t>№RU10504000-0000000000000001</t>
  </si>
  <si>
    <t>№RU10504000-0000000000000002</t>
  </si>
  <si>
    <t>№RU10504000-0000000000000003</t>
  </si>
  <si>
    <t>№RU10504000-0000000000000004</t>
  </si>
  <si>
    <t>№RU10504000-0000000000000005</t>
  </si>
  <si>
    <t>№RU10504000-0000000000000006</t>
  </si>
  <si>
    <t>№RU10504000-0000000000000007</t>
  </si>
  <si>
    <t>№RU10504000-0000000000000008</t>
  </si>
  <si>
    <t>№RU10504000-0000000000000009</t>
  </si>
  <si>
    <t>№RU10504000-0000000000000010</t>
  </si>
  <si>
    <t>№RU10504000-0000000000000011</t>
  </si>
  <si>
    <t>№RU10504000-0000000000000012</t>
  </si>
  <si>
    <t>Гусева Н.А.</t>
  </si>
  <si>
    <t>10:03:0071001:53</t>
  </si>
  <si>
    <t>№RU10504000-0000000000000013</t>
  </si>
  <si>
    <t>№RU10504000-0000000000000014</t>
  </si>
  <si>
    <t>№RU10504000-0000000000000015</t>
  </si>
  <si>
    <t>№RU10504000-0000000000000016</t>
  </si>
  <si>
    <t>№RU10504000-0000000000000017</t>
  </si>
  <si>
    <t>№RU10504000-0000000000000018</t>
  </si>
  <si>
    <t>№RU10504000-0000000000000019</t>
  </si>
  <si>
    <t>№RU10504000-0000000000000020</t>
  </si>
  <si>
    <t>№RU10504000-0000000000000021</t>
  </si>
  <si>
    <t>№RU10504000-0000000000000022</t>
  </si>
  <si>
    <t>№RU10504000-0000000000000023</t>
  </si>
  <si>
    <t>№RU10504000-0000000000000024</t>
  </si>
  <si>
    <t>№RU10504000-0000000000000025</t>
  </si>
  <si>
    <t>№RU10504000-0000000000000026</t>
  </si>
  <si>
    <t>№RU10504000-0000000000000027</t>
  </si>
  <si>
    <t>№RU10504000-0000000000000028</t>
  </si>
  <si>
    <t>№RU10504000-0000000000000029</t>
  </si>
  <si>
    <t>№RU10504000-0000000000000030</t>
  </si>
  <si>
    <t>№RU10504000-0000000000000031</t>
  </si>
  <si>
    <t>№RU10504000-0000000000000032</t>
  </si>
  <si>
    <t>Кончезерское сельское поселение, м.Шушки</t>
  </si>
  <si>
    <t>№RU10504000-0000000000000033</t>
  </si>
  <si>
    <t>№RU10504000-0000000000000034</t>
  </si>
  <si>
    <t>№RU10504000-0000000000000035</t>
  </si>
  <si>
    <t>19.09.20176</t>
  </si>
  <si>
    <t>№RU10504000-0000000000000036</t>
  </si>
  <si>
    <t>№RU10504000-0000000000000037</t>
  </si>
  <si>
    <t>№RU10504000-0000000000000038</t>
  </si>
  <si>
    <t>Кирдейко В.А.</t>
  </si>
  <si>
    <t xml:space="preserve">10:03:090810:003 </t>
  </si>
  <si>
    <t>№RU10504000-0000000000000039</t>
  </si>
  <si>
    <t>№RU10504000-0000000000000040</t>
  </si>
  <si>
    <t>№RU10504000-0000000000000041</t>
  </si>
  <si>
    <t>№RU10504000-0000000000000042</t>
  </si>
  <si>
    <t>№RU10504000-0000000000000043</t>
  </si>
  <si>
    <t>№RU10504000-0000000000000044</t>
  </si>
  <si>
    <t>№RU10504000-0000000000000045</t>
  </si>
  <si>
    <t>№RU10504000-0000000000000046</t>
  </si>
  <si>
    <t>№RU10504000-0000000000000047</t>
  </si>
  <si>
    <t>№RU10504000-0000000000000048</t>
  </si>
  <si>
    <t>№RU10504000-0000000000000049</t>
  </si>
  <si>
    <t>№RU10504000-0000000000000050</t>
  </si>
  <si>
    <t>Гуляева Е.Ю.</t>
  </si>
  <si>
    <t>10:03:0021307:559</t>
  </si>
  <si>
    <t>№RU10504000-0000000000000051</t>
  </si>
  <si>
    <t>район н.п.Красная Речка</t>
  </si>
  <si>
    <t>10:03:0021307:558</t>
  </si>
  <si>
    <t>№RU10504000-0000000000000052</t>
  </si>
  <si>
    <t>№RU10504000-0000000000000053</t>
  </si>
  <si>
    <t>№RU10504000-0000000000000054</t>
  </si>
  <si>
    <t>№RU10504000-0000000000000055</t>
  </si>
  <si>
    <t>№RU10504000-0000000000000056</t>
  </si>
  <si>
    <t>№RU10504000-0000000000000057</t>
  </si>
  <si>
    <t>№RU10504000-0000000000000058</t>
  </si>
  <si>
    <t>ООО "Партнер Отель"</t>
  </si>
  <si>
    <t xml:space="preserve">10:03:0103404:195 </t>
  </si>
  <si>
    <t>№RU10504000-0000000000000059</t>
  </si>
  <si>
    <t>Кондопожский район (около с.Янишполе)</t>
  </si>
  <si>
    <t>№RU10504000-0000000000000060</t>
  </si>
  <si>
    <t>№RU10504000-0000000000000061</t>
  </si>
  <si>
    <t>№RU10504000-0000000000000062</t>
  </si>
  <si>
    <t>№RU10504000-0000000000000063</t>
  </si>
  <si>
    <t>№RU10504000-0000000000000064</t>
  </si>
  <si>
    <t>№RU10504000-0000000000000065</t>
  </si>
  <si>
    <t xml:space="preserve">д.Чупа </t>
  </si>
  <si>
    <t>10:03:0060701:37</t>
  </si>
  <si>
    <t>№RU10504000-0000000000000066</t>
  </si>
  <si>
    <t>10:03:0060701:36</t>
  </si>
  <si>
    <t>№RU10504000-0000000000000067</t>
  </si>
  <si>
    <t>№RU10504000-0000000000000068</t>
  </si>
  <si>
    <t>№RU10504000-0000000000000069</t>
  </si>
  <si>
    <t>№RU10504000-0000000000000070</t>
  </si>
  <si>
    <t>№RU10504000-0000000000000071</t>
  </si>
  <si>
    <t>№RU10504000-0000000000000072</t>
  </si>
  <si>
    <t>ООО Тари Бари</t>
  </si>
  <si>
    <t xml:space="preserve">10:03:0040101:43 </t>
  </si>
  <si>
    <t>№RU10504000-0000000000000073</t>
  </si>
  <si>
    <t>д.Тивдия,</t>
  </si>
  <si>
    <t xml:space="preserve">10:03:0100202:11 </t>
  </si>
  <si>
    <t>№RU10504000-0000000000000074</t>
  </si>
  <si>
    <t>№RU10504000-0000000000000075</t>
  </si>
  <si>
    <t>№RU10504000-0000000000000076</t>
  </si>
  <si>
    <t>Белогурова Н.В.</t>
  </si>
  <si>
    <t>10:03:0082405:193</t>
  </si>
  <si>
    <t>№RU10504000-0000000000000077</t>
  </si>
  <si>
    <t>около Сопохи, сх</t>
  </si>
  <si>
    <t>Маниева Н.В.</t>
  </si>
  <si>
    <t>10:03:0082405:194</t>
  </si>
  <si>
    <t>№RU10504000-0000000000000078</t>
  </si>
  <si>
    <t>Гладышева О.А.</t>
  </si>
  <si>
    <t>10:03:0071105:52</t>
  </si>
  <si>
    <t>№RU10504000-0000000000000079</t>
  </si>
  <si>
    <t>предписание Минстроя РК</t>
  </si>
  <si>
    <t>№RU10504000-0000000000000080</t>
  </si>
  <si>
    <t>Мартынюк В.П.</t>
  </si>
  <si>
    <t>10:03:0071201:86</t>
  </si>
  <si>
    <t>№RU10504000-0000000000000081</t>
  </si>
  <si>
    <t>б.н.п.Тюппега</t>
  </si>
  <si>
    <t>Фофанова С.В.</t>
  </si>
  <si>
    <t>№RU10504000-0000000000000082</t>
  </si>
  <si>
    <t>Савельев А.А.</t>
  </si>
  <si>
    <t>№RU10504000-0000000000000083</t>
  </si>
  <si>
    <t>№RU10504000-0000000000000084</t>
  </si>
  <si>
    <t>№RU10504000-0000000000000085</t>
  </si>
  <si>
    <t>№RU10504000-0000000000000086</t>
  </si>
  <si>
    <t>ООО "Габозерское"</t>
  </si>
  <si>
    <t>10:03:0000000:10512</t>
  </si>
  <si>
    <t>№RU10504000-0000000000000087</t>
  </si>
  <si>
    <t>Республика Карелия, Кондопожский район, Кедрозерское сельское поселение, кв.93,94,112,113,130 Сандальского лесничества (по лесоустройству) Сандальского участкового лесничества Кондопожского центрального лесничества</t>
  </si>
  <si>
    <t>№RU10504000-0000000000000088</t>
  </si>
  <si>
    <t>№RU10504000-0000000000000089</t>
  </si>
  <si>
    <t>Афонин А.В.</t>
  </si>
  <si>
    <t>10:03:0072602:1381</t>
  </si>
  <si>
    <t>№RU10504000-0000000000000090</t>
  </si>
  <si>
    <t xml:space="preserve">Кондопожский район </t>
  </si>
  <si>
    <t>10:03:0072602:1382</t>
  </si>
  <si>
    <t>№RU10504000-0000000000000091</t>
  </si>
  <si>
    <t>№RU10504000-0000000000000092</t>
  </si>
  <si>
    <t xml:space="preserve">с.Янишполе, ул.Лесная </t>
  </si>
  <si>
    <t>№RU10504000-0000000000000093</t>
  </si>
  <si>
    <t>№RU10504000-0000000000000094</t>
  </si>
  <si>
    <t>№RU10504000-0000000000000095</t>
  </si>
  <si>
    <t>№RU10504000-0000000000000096</t>
  </si>
  <si>
    <t>№RU10504000-0000000000000097</t>
  </si>
  <si>
    <t>№RU10504000-0000000000000098</t>
  </si>
  <si>
    <t>Востряков Ф.К.</t>
  </si>
  <si>
    <t>10:03:110502:33</t>
  </si>
  <si>
    <t>№RU10504000-0000000000000099</t>
  </si>
  <si>
    <t>№RU10504000-0000000000000100</t>
  </si>
  <si>
    <t>№RU10504000-0000000000000101</t>
  </si>
  <si>
    <t>Конторова О.А.</t>
  </si>
  <si>
    <t>№RU10504000-0000000000000102</t>
  </si>
  <si>
    <t>Калинкина М.Н.</t>
  </si>
  <si>
    <t>№RU10504000-0000000000000103</t>
  </si>
  <si>
    <t>Викулина А.М.</t>
  </si>
  <si>
    <t>10:03:0110701:29</t>
  </si>
  <si>
    <t>№RU10504000-0000000000000104</t>
  </si>
  <si>
    <t>№RU10504000-0000000000000105</t>
  </si>
  <si>
    <t>Гомулькин М.В.</t>
  </si>
  <si>
    <t>10:03:0072602:977</t>
  </si>
  <si>
    <t>№RU10504000-0000000000000106</t>
  </si>
  <si>
    <t>по решению суда</t>
  </si>
  <si>
    <t>№RU10504000-0000000000000107</t>
  </si>
  <si>
    <t>№RU10504000-0000000000000108</t>
  </si>
  <si>
    <t>№RU10504000-000000000000109</t>
  </si>
  <si>
    <t>№RU10504000-000000000000110</t>
  </si>
  <si>
    <t>Лоскутов А.Е. (по доверенности от Богданова Р.А.)</t>
  </si>
  <si>
    <t>10:03:0072602:983</t>
  </si>
  <si>
    <t>№RU10504000-000000000000111</t>
  </si>
  <si>
    <t>Кончезерское с.п.</t>
  </si>
  <si>
    <t>№RU10504000-000000000000112</t>
  </si>
  <si>
    <t>№RU10504000-000000000000113</t>
  </si>
  <si>
    <t>Гришина С.А.</t>
  </si>
  <si>
    <t>10:03:0100501:50</t>
  </si>
  <si>
    <t>№RU10504000-000000000000114</t>
  </si>
  <si>
    <t>№RU10504000-000000000000115</t>
  </si>
  <si>
    <t>№RU10504000-000000000000116</t>
  </si>
  <si>
    <t>№RU10504000-000000000000117</t>
  </si>
  <si>
    <t>№RU10504000-000000000000118</t>
  </si>
  <si>
    <t>№RU10504000-000000000000119</t>
  </si>
  <si>
    <t>ООО Парад плюс</t>
  </si>
  <si>
    <t>№RU10504000-000000000000120</t>
  </si>
  <si>
    <t>новинское с.п.</t>
  </si>
  <si>
    <t>№RU10504000-000000000000121</t>
  </si>
  <si>
    <t>№RU10504000-000000000000122</t>
  </si>
  <si>
    <t>№RU10504000-000000000000123</t>
  </si>
  <si>
    <t>Николаева С.И.</t>
  </si>
  <si>
    <t>10:03:0000000:11350</t>
  </si>
  <si>
    <t>№RU10504000-000000000000124</t>
  </si>
  <si>
    <t>№RU10504000-000000000000125</t>
  </si>
  <si>
    <t>№RU10504000-000000000000126</t>
  </si>
  <si>
    <t>№RU10504000-000000000000127</t>
  </si>
  <si>
    <t>п.Райгуба</t>
  </si>
  <si>
    <t>№RU10504000-000000000000128</t>
  </si>
  <si>
    <t>№RU10504000-000000000000129</t>
  </si>
  <si>
    <t>№RU10504000-000000000000130</t>
  </si>
  <si>
    <t>№RU10504000-000000000000131</t>
  </si>
  <si>
    <t>№RU10504000-000000000000132</t>
  </si>
  <si>
    <t>№RU10504000-000000000000133</t>
  </si>
  <si>
    <t>№RU10504000-000000000000134</t>
  </si>
  <si>
    <t>№RU10504000-000000000000135</t>
  </si>
  <si>
    <t>№RU10504000-000000000000136</t>
  </si>
  <si>
    <t>№RU10504000-000000000000137</t>
  </si>
  <si>
    <t>10:03:0072602:1060</t>
  </si>
  <si>
    <t>№RU10504000-000000000000138</t>
  </si>
  <si>
    <t>№RU10504000-000000000000139</t>
  </si>
  <si>
    <t>№RU10504000-000000000000140</t>
  </si>
  <si>
    <t>№RU10504000-000000000000141</t>
  </si>
  <si>
    <t>№RU10504000-000000000000142</t>
  </si>
  <si>
    <t>№RU10504000-000000000000143</t>
  </si>
  <si>
    <t>№RU10504000-000000000000144</t>
  </si>
  <si>
    <t>с.Янишполе, Набережная, д.12</t>
  </si>
  <si>
    <t>№RU10504000-000000000000145</t>
  </si>
  <si>
    <t>10:03:0000000:11579</t>
  </si>
  <si>
    <t>№RU10504000-000000000000146</t>
  </si>
  <si>
    <t>№RU10504000-000000000000147</t>
  </si>
  <si>
    <t>№RU10504000-000000000000148</t>
  </si>
  <si>
    <t>№RU10504000-000000000000149</t>
  </si>
  <si>
    <t>Циркун Л.Н.</t>
  </si>
  <si>
    <t>10:03:0000000:11612</t>
  </si>
  <si>
    <t>№RU10504000-000000000000150</t>
  </si>
  <si>
    <t>№RU10504000-000000000000151</t>
  </si>
  <si>
    <t>№RU10504000-000000000000152</t>
  </si>
  <si>
    <t>Министерство имущественных и земельных отношений РК</t>
  </si>
  <si>
    <t>10:03:0100112:91</t>
  </si>
  <si>
    <t>№RU10504000-000000000000153</t>
  </si>
  <si>
    <t>10:03:0100301:55</t>
  </si>
  <si>
    <t>№RU10504000-000000000000154</t>
  </si>
  <si>
    <t>10:03:0100115:62</t>
  </si>
  <si>
    <t>№RU10504000-000000000000155</t>
  </si>
  <si>
    <t>10:03:0103404:266</t>
  </si>
  <si>
    <t>№RU10504000-000000000000156</t>
  </si>
  <si>
    <t>№RU10504000-000000000000157</t>
  </si>
  <si>
    <t>10:03:0020301:1</t>
  </si>
  <si>
    <t>№RU10504000-000000000000158</t>
  </si>
  <si>
    <t>п.Эльмус</t>
  </si>
  <si>
    <t>10:03:0020301:2</t>
  </si>
  <si>
    <t>№RU10504000-000000000000159</t>
  </si>
  <si>
    <t>№RU10504000-000000000000160</t>
  </si>
  <si>
    <t>№RU10504000-000000000000161</t>
  </si>
  <si>
    <t>№RU10504000-000000000000162</t>
  </si>
  <si>
    <t>№RU10504000-000000000000164</t>
  </si>
  <si>
    <t>№RU10504000-000000000000165</t>
  </si>
  <si>
    <t>№RU10504000-000000000000166</t>
  </si>
  <si>
    <t>№RU10504000-000000000000167</t>
  </si>
  <si>
    <t>№RU10504000-000000000000168</t>
  </si>
  <si>
    <t>№RU10504000-000000000000169</t>
  </si>
  <si>
    <t>№RU10504000-000000000000170</t>
  </si>
  <si>
    <t>№RU10504000-000000000000171</t>
  </si>
  <si>
    <t>№RU10504000-000000000000172</t>
  </si>
  <si>
    <t>10:03:0020117:18</t>
  </si>
  <si>
    <t>№RU10504000-000000000000173</t>
  </si>
  <si>
    <t>10:03:0103404:267</t>
  </si>
  <si>
    <t>№RU10504000-000000000000174</t>
  </si>
  <si>
    <t>№RU10504000-000000000000175</t>
  </si>
  <si>
    <t xml:space="preserve">ООО Лукой-Северо-Западнефтьпродукт»  </t>
  </si>
  <si>
    <t>10:03:0100101:39</t>
  </si>
  <si>
    <t>№RU10504000-000000000000176</t>
  </si>
  <si>
    <t>№RU10504000-000000000000177</t>
  </si>
  <si>
    <t>Попок М.Ю.</t>
  </si>
  <si>
    <t>№RU10504000-000000000000178</t>
  </si>
  <si>
    <t>Лукойл</t>
  </si>
  <si>
    <t>№RU10504000-000000000000179</t>
  </si>
  <si>
    <t>№RU10504000-000000000000180</t>
  </si>
  <si>
    <t>№RU10504000-000000000000181</t>
  </si>
  <si>
    <t>№RU10504000-000000000000182</t>
  </si>
  <si>
    <t>Кончезеро</t>
  </si>
  <si>
    <t>№RU10504000-000000000000183</t>
  </si>
  <si>
    <t>№RU10504000-000000000000184</t>
  </si>
  <si>
    <t>№RU10504000-000000000000185</t>
  </si>
  <si>
    <t xml:space="preserve">Ковалевич Н.А. </t>
  </si>
  <si>
    <t>10:03:0070801:6</t>
  </si>
  <si>
    <t>№RU10504000-000000000000186</t>
  </si>
  <si>
    <t>ООО "Кемпинг-САНДАЛ"</t>
  </si>
  <si>
    <t>№RU10504000-000000000000187</t>
  </si>
  <si>
    <t>Кудряшов А.В.</t>
  </si>
  <si>
    <t>10:03:0103404:201</t>
  </si>
  <si>
    <t>№RU10504000-000000000000188</t>
  </si>
  <si>
    <t>№RU10504000-000000000000189</t>
  </si>
  <si>
    <t>№RU10504000-000000000000190</t>
  </si>
  <si>
    <t>№RU10504000-000000000000191</t>
  </si>
  <si>
    <t xml:space="preserve">с.Кончезеро, ул.Советов </t>
  </si>
  <si>
    <t>10:03:0100104:13</t>
  </si>
  <si>
    <t>№RU10504000-000000000000192</t>
  </si>
  <si>
    <t>№RU10504000-000000000000193</t>
  </si>
  <si>
    <t>с.Янишполу, ул.Центральная</t>
  </si>
  <si>
    <t>№RU10504000-000000000000194</t>
  </si>
  <si>
    <t>район д.Тулгуба</t>
  </si>
  <si>
    <t>№RU10504000-000000000000195</t>
  </si>
  <si>
    <t>№RU10504000-000000000000196</t>
  </si>
  <si>
    <t>№RU10504000-000000000000197</t>
  </si>
  <si>
    <t>Ситник А.В.</t>
  </si>
  <si>
    <t>10:03:0020114:27</t>
  </si>
  <si>
    <t>№RU10504000-000000000000198</t>
  </si>
  <si>
    <t>№RU10504000-000000000000199</t>
  </si>
  <si>
    <t>№RU10504000-000000000000200</t>
  </si>
  <si>
    <t>№RU10504000-000000000000201</t>
  </si>
  <si>
    <t>ПАО МТС</t>
  </si>
  <si>
    <t>№RU10504000-000000000000202</t>
  </si>
  <si>
    <t>№RU10504000-000000000000203</t>
  </si>
  <si>
    <t>№RU10504000-000000000000204</t>
  </si>
  <si>
    <t>№RU10504000-000000000000205</t>
  </si>
  <si>
    <t>№RU10504000-000000000000206</t>
  </si>
  <si>
    <t>№RU10504000-000000000000207</t>
  </si>
  <si>
    <t>№RU10504000-000000000000208</t>
  </si>
  <si>
    <t>№RU10504000-000000000000209</t>
  </si>
  <si>
    <t>п.Гирвас ул.Сунская</t>
  </si>
  <si>
    <t>№RU10504000-000000000000210</t>
  </si>
  <si>
    <t>№RU10504000-000000000000211</t>
  </si>
  <si>
    <t>№RU10504000-000000000000212</t>
  </si>
  <si>
    <t>№RU10504000-000000000000213</t>
  </si>
  <si>
    <t>№RU10504000-000000000000214</t>
  </si>
  <si>
    <t>АО "Кондопожское лесопромышленное хозяйство"</t>
  </si>
  <si>
    <t>10:03:0020107:10</t>
  </si>
  <si>
    <t>№RU10504000-000000000000215</t>
  </si>
  <si>
    <t>ЗАО ЛПУ ЕО "Клиника Кивач"</t>
  </si>
  <si>
    <t>№RU10504000-000000000000216</t>
  </si>
  <si>
    <t>Ермолина И.А. по доверенности от Гусева А.В.</t>
  </si>
  <si>
    <t>№RU10504000-000000000000217</t>
  </si>
  <si>
    <t>№RU10504000-000000000000218</t>
  </si>
  <si>
    <t>АО "КП-Габбро"</t>
  </si>
  <si>
    <t>10:03:0091803:494</t>
  </si>
  <si>
    <t>№RU10504000-000000000000219</t>
  </si>
  <si>
    <t>район п.Новый поселок</t>
  </si>
  <si>
    <t>10:03:0091803:442</t>
  </si>
  <si>
    <t>№RU10504000-000000000000220</t>
  </si>
  <si>
    <t>Чекин М.В.</t>
  </si>
  <si>
    <t>№RU10504000-000000000000221</t>
  </si>
  <si>
    <t xml:space="preserve">Дудина С.В. </t>
  </si>
  <si>
    <t>№RU10504000-000000000000222</t>
  </si>
  <si>
    <t xml:space="preserve">Варлевская Н.Г. </t>
  </si>
  <si>
    <t>10:03:0082405:287</t>
  </si>
  <si>
    <t>№RU10504000-000000000000223</t>
  </si>
  <si>
    <t>Малашенков Д.В.</t>
  </si>
  <si>
    <t>№RU10504000-000000000000224</t>
  </si>
  <si>
    <t>б.н.п. Тюппега</t>
  </si>
  <si>
    <t>УКС РК</t>
  </si>
  <si>
    <t>№RU10504000-000000000000225</t>
  </si>
  <si>
    <t>марциальные воды</t>
  </si>
  <si>
    <t>10:03:0041103:413</t>
  </si>
  <si>
    <t>№RU10504000-000000000000226</t>
  </si>
  <si>
    <t>Гирвасское сельское поселение, район д. Тивдии</t>
  </si>
  <si>
    <t>ООО "ЕГС-Диабаз"</t>
  </si>
  <si>
    <t>№RU10504000-000000000000227</t>
  </si>
  <si>
    <t>ИП Кошкин А.А.</t>
  </si>
  <si>
    <t>10:03:0080302:71</t>
  </si>
  <si>
    <t>№RU10504000-000000000000228</t>
  </si>
  <si>
    <t>пос. Сопоха</t>
  </si>
  <si>
    <t>Н.А. Шведова</t>
  </si>
  <si>
    <t>10:03:0103404:195</t>
  </si>
  <si>
    <t>№RU10504000-000000000000229</t>
  </si>
  <si>
    <t>Кондопожский район. Земельный участок расположен в южной части кадастрового квартала 10:03:103404</t>
  </si>
  <si>
    <t>ООО "РосСтройМонтаж"</t>
  </si>
  <si>
    <t>10:03:0101101:1</t>
  </si>
  <si>
    <t>№RU10504000-000000000000230</t>
  </si>
  <si>
    <t>Янишпольское СП</t>
  </si>
  <si>
    <t>10:03:0090900:2</t>
  </si>
  <si>
    <t>№RU10504000-000000000000231</t>
  </si>
  <si>
    <t>Кедрозерское СП</t>
  </si>
  <si>
    <t>10:03:0090402:3</t>
  </si>
  <si>
    <t>№RU10504000-000000000000232</t>
  </si>
  <si>
    <t>ПАО ТГК-1</t>
  </si>
  <si>
    <t>10:03:020101:004</t>
  </si>
  <si>
    <t>№RU10504000-000000000000233</t>
  </si>
  <si>
    <t>Гирвасское СП, район п. Гирвас</t>
  </si>
  <si>
    <t>Савкин В.О.</t>
  </si>
  <si>
    <t>10:03:020117:18</t>
  </si>
  <si>
    <t>№RU10504000-000000000000234</t>
  </si>
  <si>
    <t>ООО "СК Лидер"</t>
  </si>
  <si>
    <t>10:03:0100109:127</t>
  </si>
  <si>
    <t>№RU10504000-000000000000235</t>
  </si>
  <si>
    <t>№RU10504000-000000000000236</t>
  </si>
  <si>
    <t>Гирвасское СП</t>
  </si>
  <si>
    <t>№RU10504000-000000000000237</t>
  </si>
  <si>
    <t>№RU10504000-000000000000238</t>
  </si>
  <si>
    <t>10:03:0100102:42</t>
  </si>
  <si>
    <t>№RU10504000-000000000000239</t>
  </si>
  <si>
    <t>10:03:0100110:117</t>
  </si>
  <si>
    <t>№RU10504000-000000000000240</t>
  </si>
  <si>
    <t>Погребняк Валерий Теофанович</t>
  </si>
  <si>
    <t>10:03:0103404:272</t>
  </si>
  <si>
    <t>№RU10504000-000000000000241</t>
  </si>
  <si>
    <t>№RU10504000-000000000000242</t>
  </si>
  <si>
    <t>№RU10504000-000000000000243</t>
  </si>
  <si>
    <t>10:03:0112502:241</t>
  </si>
  <si>
    <t>№RU10504000-000000000000244</t>
  </si>
  <si>
    <t>ООО "ЛУКОЙЛ-Северо-Западнефтепродукт"</t>
  </si>
  <si>
    <t>RU-10-5-04-0-00-2020-0001</t>
  </si>
  <si>
    <t>Родькиной К.С.</t>
  </si>
  <si>
    <t>RU-10-5-04-0-00-2020-0002</t>
  </si>
  <si>
    <t>RU-10-5-04-0-00-2020-0003</t>
  </si>
  <si>
    <t>10:03:0021305:529</t>
  </si>
  <si>
    <t>RU-10-5-04-0-00-2020-0004</t>
  </si>
  <si>
    <t>10:03:0021304:138</t>
  </si>
  <si>
    <t>RU-10-5-04-0-00-2020-0005</t>
  </si>
  <si>
    <t>RU-10-5-04-0-00-2020-0006</t>
  </si>
  <si>
    <t>RU-10-5-04-0-00-2020-0007</t>
  </si>
  <si>
    <t>RU-10-5-04-0-00-2020-0008</t>
  </si>
  <si>
    <t>Катаев Р.Ю.</t>
  </si>
  <si>
    <t>10:03:0072601:1504</t>
  </si>
  <si>
    <t>RU-10-5-04-0-00-2020-0009</t>
  </si>
  <si>
    <t>Кончезерское сп</t>
  </si>
  <si>
    <t>RU-10-5-04-0-00-2020-0010</t>
  </si>
  <si>
    <t>Коваленко</t>
  </si>
  <si>
    <t>RU-10-5-04-0-00-2020-0011</t>
  </si>
  <si>
    <t>10:03:0041103:32</t>
  </si>
  <si>
    <t>RU-10-5-04-0-00-2020-0012</t>
  </si>
  <si>
    <t>RU-10-5-04-0-00-2020-0013</t>
  </si>
  <si>
    <t>10:03:0070109:140</t>
  </si>
  <si>
    <t>RU-10-5-04-0-00-2020-0014</t>
  </si>
  <si>
    <t>ООО «Наш Отель»</t>
  </si>
  <si>
    <t>10:03:0021306:4</t>
  </si>
  <si>
    <t>RU-10-5-04-0-00-2021-0001</t>
  </si>
  <si>
    <t>Симонов А.Н.</t>
  </si>
  <si>
    <t>10:03:0050703:1</t>
  </si>
  <si>
    <t>RU-10-5-04-0-00-2021-0002</t>
  </si>
  <si>
    <t>Алексютин Д.С.</t>
  </si>
  <si>
    <t>10:03:0103404:161</t>
  </si>
  <si>
    <t>RU-10-5-04-0-00-2021-0003</t>
  </si>
  <si>
    <t>Калинин Ф.Н.</t>
  </si>
  <si>
    <t>10:03:0112503:234</t>
  </si>
  <si>
    <t>RU-10-5-04-0-00-2021-0004</t>
  </si>
  <si>
    <t>Костеннюк В.С.</t>
  </si>
  <si>
    <t>10:03:0100202:62</t>
  </si>
  <si>
    <t>RU-10-5-04-0-00-2021-0005</t>
  </si>
  <si>
    <t>Ахмадулина А.А.</t>
  </si>
  <si>
    <t>10:03:0041103:417</t>
  </si>
  <si>
    <t>RU-10-5-04-0-00-2021-0006</t>
  </si>
  <si>
    <t>10:03:0070103:10</t>
  </si>
  <si>
    <t>RU-10-5-04-0-00-2021-0007</t>
  </si>
  <si>
    <t>10:03:0100104:134</t>
  </si>
  <si>
    <t>RU-10-5-04-0-00-2021-0008</t>
  </si>
  <si>
    <t>10:03:0100104:135</t>
  </si>
  <si>
    <t>RU-10-5-04-0-00-2021-0009</t>
  </si>
  <si>
    <t>RU-10-5-04-0-00-2021-0010</t>
  </si>
  <si>
    <t>Местной религиозной организации православного Прихода храма Рождества Богородицы г. Кондопоги Петрозаводской и Карельской Епархии Русской Православной Церкви (Московский Патриархат)</t>
  </si>
  <si>
    <t>10:03:0030703:152</t>
  </si>
  <si>
    <t>RU-10-5-04-0-00-2021-0011</t>
  </si>
  <si>
    <t>10:03:0021307:11</t>
  </si>
  <si>
    <t>RU-10-5-04-0-00-2021-0012</t>
  </si>
  <si>
    <t>ЗАО "Сунская Птицефабрика"</t>
  </si>
  <si>
    <t>10:03:0103402:179</t>
  </si>
  <si>
    <t>RU-10-5-04-0-00-2021-0013</t>
  </si>
  <si>
    <t>RU-10-5-04-0-00-2021-0014</t>
  </si>
  <si>
    <t>Бугаев В.А.</t>
  </si>
  <si>
    <t>10:03:0112502:238</t>
  </si>
  <si>
    <t>RU-10-5-04-0-00-2021-0015</t>
  </si>
  <si>
    <t>10:03:0112502:239</t>
  </si>
  <si>
    <t>RU-10-5-04-0-00-2021-0016</t>
  </si>
  <si>
    <t>10:03:0112502:240</t>
  </si>
  <si>
    <t>RU-10-5-04-0-00-2021-0017</t>
  </si>
  <si>
    <t>RU-10-5-04-0-00-2021-0018</t>
  </si>
  <si>
    <t>RU-10-5-04-0-00-2021-0019</t>
  </si>
  <si>
    <t>10:03:0100104:137</t>
  </si>
  <si>
    <t>RU-10-5-04-0-00-2021-0020</t>
  </si>
  <si>
    <t>10:03:0100104:138</t>
  </si>
  <si>
    <t>RU-10-5-04-0-00-2021-0021</t>
  </si>
  <si>
    <t>RU-10-5-04-0-00-2021-0022</t>
  </si>
  <si>
    <t xml:space="preserve">ООО «ДС» </t>
  </si>
  <si>
    <t>10:03:0060901:30</t>
  </si>
  <si>
    <t>RU-10-5-04-0-00-2021-0023</t>
  </si>
  <si>
    <t>кадастровый номер объекта под снос</t>
  </si>
  <si>
    <t>номер исходящего</t>
  </si>
  <si>
    <t>Примечание</t>
  </si>
  <si>
    <t>Гришанов В.А, Гришанов И.П.</t>
  </si>
  <si>
    <t>10:03:0040201:76</t>
  </si>
  <si>
    <t>10:03:0000000:4697</t>
  </si>
  <si>
    <t>1-41-1516</t>
  </si>
  <si>
    <t>планир. снос ОКС</t>
  </si>
  <si>
    <t>д. Белая Гора, ул. Мраморная, д. 18</t>
  </si>
  <si>
    <t>направлено в стройнадзор 21.08.2019</t>
  </si>
  <si>
    <t>10:03:01005501:38</t>
  </si>
  <si>
    <t>10:03:0000000:5572</t>
  </si>
  <si>
    <t>1-41-1741</t>
  </si>
  <si>
    <t>10:03:0103404:249</t>
  </si>
  <si>
    <t>1-41-1736</t>
  </si>
  <si>
    <t>район д.Мережнаволок</t>
  </si>
  <si>
    <t>направлено в стройнадзор 23.09.2019</t>
  </si>
  <si>
    <t>1-41-1791</t>
  </si>
  <si>
    <t>заверш. снос ОКС</t>
  </si>
  <si>
    <t>направлено в стройнадзор 03.10.2019</t>
  </si>
  <si>
    <t>10:03:0030201:19</t>
  </si>
  <si>
    <t>1-41-1855</t>
  </si>
  <si>
    <t>направлено в стройнадзор 11.10.2019</t>
  </si>
  <si>
    <t>1-41-1880</t>
  </si>
  <si>
    <t>направлено в стройнадзор 16.10.2019</t>
  </si>
  <si>
    <t>ГБУЗ Кондопожская ЦРБ</t>
  </si>
  <si>
    <t>10:03:0010109:46</t>
  </si>
  <si>
    <t>10:03:0010109:73</t>
  </si>
  <si>
    <t>план./заверш. Сноса</t>
  </si>
  <si>
    <t>г. Кондопога, ул. Бумажников, д. 20а</t>
  </si>
  <si>
    <t>1-41-10881</t>
  </si>
  <si>
    <t>направлено в стройнадзор 13.11.2019</t>
  </si>
  <si>
    <t>Осипов В,К.</t>
  </si>
  <si>
    <t>1-41-13255</t>
  </si>
  <si>
    <t>с. Янишполе, ул. Новая д. 2</t>
  </si>
  <si>
    <t>направлено в стройнадзор 30.12.2019</t>
  </si>
  <si>
    <t>10-10-03/009/2009-530</t>
  </si>
  <si>
    <t>1-41-1211</t>
  </si>
  <si>
    <t>направлено в стройнадзор 06.02.2020</t>
  </si>
  <si>
    <t>Сергин С.Н.</t>
  </si>
  <si>
    <t>10:03:0111701:18</t>
  </si>
  <si>
    <t>10:03:0111701:150</t>
  </si>
  <si>
    <t>1-41-192</t>
  </si>
  <si>
    <t>СОТ Онего</t>
  </si>
  <si>
    <t>направлено в стройнадзор 07.02.2020</t>
  </si>
  <si>
    <t>10:03:0100401:21</t>
  </si>
  <si>
    <t>1-41-202</t>
  </si>
  <si>
    <t>с. Янишполе, ул. Онежская, д. 7</t>
  </si>
  <si>
    <t>направлено в стройнадзор 12.02.2020</t>
  </si>
  <si>
    <t>1-41-288</t>
  </si>
  <si>
    <t>.02.2020</t>
  </si>
  <si>
    <t>направлено в стройнадзор .02.2020</t>
  </si>
  <si>
    <t>направлено в стройнадзор 28.02.2020</t>
  </si>
  <si>
    <t>Петроз.дистанция гражданских соружений Октябрьской дирекции</t>
  </si>
  <si>
    <t>10:03:091800:003</t>
  </si>
  <si>
    <t xml:space="preserve">10:03:0000000:2884 </t>
  </si>
  <si>
    <t>план./заверш. сноса</t>
  </si>
  <si>
    <t>ст.Лижма</t>
  </si>
  <si>
    <t>направлено в стройнадзор 16.04.2020</t>
  </si>
  <si>
    <t>10:03:0000000:5104</t>
  </si>
  <si>
    <t>1-41-636        1-41-643</t>
  </si>
  <si>
    <t>12.05.2020              13.05.2020</t>
  </si>
  <si>
    <t>с. Спасская Губа, ул. Зеленая, д. 16</t>
  </si>
  <si>
    <t>направлено в стройнадзор 14.05.2020</t>
  </si>
  <si>
    <t>Михайлов К.Г.</t>
  </si>
  <si>
    <t>10:03:0010226:35</t>
  </si>
  <si>
    <t>10:03:0000000:4493</t>
  </si>
  <si>
    <t>1-41-767</t>
  </si>
  <si>
    <t>план. снос</t>
  </si>
  <si>
    <t>г. Кондопога, ул. Советов, д. 62А</t>
  </si>
  <si>
    <t>направлено в стройнадзор .06.2020</t>
  </si>
  <si>
    <t>Коренцов А.В.</t>
  </si>
  <si>
    <t>10:03:0103101:27</t>
  </si>
  <si>
    <t>10:03:0103101:113</t>
  </si>
  <si>
    <t>1-41-869</t>
  </si>
  <si>
    <t>план.снос</t>
  </si>
  <si>
    <t>СОТ АНГА</t>
  </si>
  <si>
    <t>направлено в стройнадзор 20.06.2020</t>
  </si>
  <si>
    <t>1-41-907</t>
  </si>
  <si>
    <t>Любарская Н.В.</t>
  </si>
  <si>
    <t>10:03:0060113:150</t>
  </si>
  <si>
    <t>10:03:0060133:25</t>
  </si>
  <si>
    <t>1-41-946</t>
  </si>
  <si>
    <t>с. Спасская Губа, ул. Набережная, д.3</t>
  </si>
  <si>
    <t>направлено в стройнадзор 10.07.2020</t>
  </si>
  <si>
    <t>Гаврилина М.А.</t>
  </si>
  <si>
    <t>10:03:0101401:158</t>
  </si>
  <si>
    <t>10:03:0101402:228</t>
  </si>
  <si>
    <t>1-41-7316</t>
  </si>
  <si>
    <t>СОТ "Коммунальник-2"</t>
  </si>
  <si>
    <t>направлено в стройнадзор 30.07.2020</t>
  </si>
  <si>
    <t>ОАО РЖД</t>
  </si>
  <si>
    <t>10:03:010000:004</t>
  </si>
  <si>
    <t>10:03:0000000:10581</t>
  </si>
  <si>
    <t>направлено в стройнадзор 23.09.2020</t>
  </si>
  <si>
    <t>10:03:0101402:158</t>
  </si>
  <si>
    <t>1-41-1454</t>
  </si>
  <si>
    <t>Коммунальник-2</t>
  </si>
  <si>
    <t>направлено в стройнадзор 24.09.2020</t>
  </si>
  <si>
    <t>1-41-1792</t>
  </si>
  <si>
    <t>оконч. снос ОКС</t>
  </si>
  <si>
    <t>с. Сп. Губа, ул. Набережная, д.3</t>
  </si>
  <si>
    <t>направлено в стройнадзор 12.11.2020</t>
  </si>
  <si>
    <t>Саукконен А.А.</t>
  </si>
  <si>
    <t>10:03:0101402:191</t>
  </si>
  <si>
    <t>10:03:0101402:222</t>
  </si>
  <si>
    <t>1-41-1960</t>
  </si>
  <si>
    <t>с/т Коммунальник</t>
  </si>
  <si>
    <t>направлено в стройнадзор 14.12.2020</t>
  </si>
  <si>
    <t>Лосева С.А.</t>
  </si>
  <si>
    <t>10:03:0111401:18</t>
  </si>
  <si>
    <t>10:03:0071201:137</t>
  </si>
  <si>
    <t>1-41-1989</t>
  </si>
  <si>
    <t>направлено в стройнадзор 21.12.2020</t>
  </si>
  <si>
    <t>10:03:0111401:19</t>
  </si>
  <si>
    <t>10:03:0071201:138</t>
  </si>
  <si>
    <t>1-41-64</t>
  </si>
  <si>
    <t>оконч. Сноса ОКС</t>
  </si>
  <si>
    <t>направлено в стройнадзор 25.01.2021</t>
  </si>
  <si>
    <t>Кемпи Е.И.</t>
  </si>
  <si>
    <t>10:03:0103404:180</t>
  </si>
  <si>
    <t>10-10-01/019/2014-407</t>
  </si>
  <si>
    <t>1-41-75/76</t>
  </si>
  <si>
    <t>направлено в стройнадзор 26.01.2021</t>
  </si>
  <si>
    <t>10:03:0103404:217</t>
  </si>
  <si>
    <t>1-41-180</t>
  </si>
  <si>
    <t>Республика Карелия, Кондопожский район. Земельный участок расположен в юго-восточной части кадастрового квартала К№10:03:0103404.</t>
  </si>
  <si>
    <t>направлено в стройнадзор 10.02.2021</t>
  </si>
  <si>
    <t>Антощенко А.А.</t>
  </si>
  <si>
    <t>10:03:0103404:209</t>
  </si>
  <si>
    <t>10:03:0103404:230</t>
  </si>
  <si>
    <t>1-41-247,248</t>
  </si>
  <si>
    <t>направлено в стройнадзор 20.02.2021</t>
  </si>
  <si>
    <t>10:03:0103404:210</t>
  </si>
  <si>
    <t>10:03:0103404:231</t>
  </si>
  <si>
    <t>1-41-249,250</t>
  </si>
  <si>
    <t>Доброхотова Н.М.</t>
  </si>
  <si>
    <t>10:03:0010232:33</t>
  </si>
  <si>
    <t>1-41-398</t>
  </si>
  <si>
    <t>г. Кондопога, ул. Пашкова, д. 12</t>
  </si>
  <si>
    <t>направлено в стройнадзор 23.03.2021</t>
  </si>
  <si>
    <t>10:03:0070123:14</t>
  </si>
  <si>
    <t>1-41-524</t>
  </si>
  <si>
    <t>направлено в стройнадзор 09.04.2021</t>
  </si>
  <si>
    <t>1-41-3814</t>
  </si>
  <si>
    <t>заверш. Сноса</t>
  </si>
  <si>
    <t>направлено в стройнадзор 21.04.2021</t>
  </si>
  <si>
    <t>Горовцов СА</t>
  </si>
  <si>
    <t>10:03:0072603:894</t>
  </si>
  <si>
    <t>10:03:0070603:1119</t>
  </si>
  <si>
    <t>1-41-3491</t>
  </si>
  <si>
    <t>район СНТ «Лагнозерский»</t>
  </si>
  <si>
    <t>направлено в стройнадзор 13.04.2021</t>
  </si>
  <si>
    <t>1-41-3949, 3950</t>
  </si>
  <si>
    <t>направлено в стройнадзор 23.04.2021</t>
  </si>
  <si>
    <t>Кротов АВ</t>
  </si>
  <si>
    <t>10:03:0060119:44</t>
  </si>
  <si>
    <t>10:03:0000000:1510</t>
  </si>
  <si>
    <t>1-41-3809</t>
  </si>
  <si>
    <t>с. Сп. Губа, ул. Набережная, д.б/н</t>
  </si>
  <si>
    <t>Валиков ИВ</t>
  </si>
  <si>
    <t>10:03:0010231:34</t>
  </si>
  <si>
    <t>1-41-674,676</t>
  </si>
  <si>
    <t>Кондопога, пер. Нигозерский, д. 12</t>
  </si>
  <si>
    <t>направлено в стройнадзор 05.05.2021</t>
  </si>
  <si>
    <t>Фепонова ЗК</t>
  </si>
  <si>
    <t>10:03:0071201:112</t>
  </si>
  <si>
    <t>10:03:0071201:261</t>
  </si>
  <si>
    <t>08-05-5581,
1-41-5582</t>
  </si>
  <si>
    <t>направлено в стройнадзор 17.06.2021</t>
  </si>
  <si>
    <t>Иванова АА</t>
  </si>
  <si>
    <t>10:03:0111201:50</t>
  </si>
  <si>
    <t>10:03:0111201:116</t>
  </si>
  <si>
    <t xml:space="preserve">1-41-5716,
 08-05-5715
</t>
  </si>
  <si>
    <t>СОТ Железнодорожник</t>
  </si>
  <si>
    <t>направлено в стройнадзор 22.06.2021</t>
  </si>
  <si>
    <t xml:space="preserve">1-41-5994,
 08-05-5965
</t>
  </si>
  <si>
    <t>направлено в стройнадзор 30.06.2021</t>
  </si>
  <si>
    <t>Феклистова ЮА</t>
  </si>
  <si>
    <t>10:03:0081801:29</t>
  </si>
  <si>
    <t>10:03:0081801:55</t>
  </si>
  <si>
    <t>1-41-7194</t>
  </si>
  <si>
    <t>СОТ «Прибой», уч. 29</t>
  </si>
  <si>
    <t>направлено в стройнадзор 11.08.2021</t>
  </si>
  <si>
    <t>с.Сп. Губа, ул. Набережная</t>
  </si>
  <si>
    <t>направлено в стройнадзор 02.11.2021</t>
  </si>
  <si>
    <t>2019-2020</t>
  </si>
  <si>
    <t>№п.п</t>
  </si>
  <si>
    <t>Причина не рассмотрения</t>
  </si>
  <si>
    <t>Дата исх.ответа</t>
  </si>
  <si>
    <t>Пугачева И.В.</t>
  </si>
  <si>
    <t>10:03:0071201:10</t>
  </si>
  <si>
    <t>п. Тюппега</t>
  </si>
  <si>
    <t>Участок вне границ населенного пункта, не установлены террит. зоны.</t>
  </si>
  <si>
    <t>с. Кончезеро, ул. Советов, д. 56, кв. 29</t>
  </si>
  <si>
    <t>д. Горка, д. 15</t>
  </si>
  <si>
    <t>Тимофеев А.</t>
  </si>
  <si>
    <t xml:space="preserve"> д. Суна, ул. Железнодорожная</t>
  </si>
  <si>
    <t>нет границ участка</t>
  </si>
  <si>
    <t>10:03:010901:1082</t>
  </si>
  <si>
    <t>г. Кондопога, мжз</t>
  </si>
  <si>
    <t>10:03:070801:005</t>
  </si>
  <si>
    <t>объект недвижимости на участке</t>
  </si>
  <si>
    <t>г. Кондопога, Кондопожская д.5а</t>
  </si>
  <si>
    <t>не получено разрешение/уведомление о реконструкции</t>
  </si>
  <si>
    <t>Мелехова Г.В.</t>
  </si>
  <si>
    <t>д. Сопоха, ул. Полевая</t>
  </si>
  <si>
    <t>окончание строительства ИЖС</t>
  </si>
  <si>
    <t>вне границ населенного пункта</t>
  </si>
  <si>
    <t>отсутствуют сведения в разделах уведомления</t>
  </si>
  <si>
    <t>планир.строительство ИЖС</t>
  </si>
  <si>
    <t>документы предоставлены в орган не уполномоч.на выдачу уведомлений</t>
  </si>
  <si>
    <t>Дубков Б.Е.</t>
  </si>
  <si>
    <t>Калягин Д.В.</t>
  </si>
  <si>
    <t>10:03:0072601:677;                                                    10:03:0072601:678</t>
  </si>
  <si>
    <t>объкт на границе двух участков</t>
  </si>
  <si>
    <t>Смирнова Л.В.</t>
  </si>
  <si>
    <t>10:03:0070113:94</t>
  </si>
  <si>
    <t>с. Кончезеро, ул. Гористая, д. 4А</t>
  </si>
  <si>
    <t>наложение участков</t>
  </si>
  <si>
    <t>10:03:0072601:904</t>
  </si>
  <si>
    <t>не заполнен раздел 3.3.3</t>
  </si>
  <si>
    <t>Уткина Е.В.</t>
  </si>
  <si>
    <t>10:03:0112101:17</t>
  </si>
  <si>
    <t>сот "Ромашка"</t>
  </si>
  <si>
    <t>не заполнены разделы</t>
  </si>
  <si>
    <t>Барышников А.Н.</t>
  </si>
  <si>
    <t>10:03:0072601:1611</t>
  </si>
  <si>
    <t>не приложены документы по эл. Почте</t>
  </si>
  <si>
    <t>не соответствует высота в тех. Плане</t>
  </si>
  <si>
    <t>Поветкин С.В.</t>
  </si>
  <si>
    <t>1,5 этажа</t>
  </si>
  <si>
    <t>ул. Кондопожская д. 1б</t>
  </si>
  <si>
    <t>отсутсвуют разрешение на строительство</t>
  </si>
  <si>
    <t>не указано</t>
  </si>
  <si>
    <t>земли с/х, заполнено не по форме</t>
  </si>
  <si>
    <t>Берко Н.И.</t>
  </si>
  <si>
    <t>10:03:0061203:154</t>
  </si>
  <si>
    <t>планир.строительство садового дома</t>
  </si>
  <si>
    <t>заполнено не по форме</t>
  </si>
  <si>
    <t>г.Кондопога, ул.Кондопожская, д.50</t>
  </si>
  <si>
    <t>планируемая реконструкция ИЖС</t>
  </si>
  <si>
    <t>не границ ЗУ</t>
  </si>
  <si>
    <t>д.Суна, ул.Речная. д.7</t>
  </si>
  <si>
    <t xml:space="preserve">заполнено не по форме, не приложены документы </t>
  </si>
  <si>
    <t>Щеморев Н.М.</t>
  </si>
  <si>
    <t>10:03:0060801:9</t>
  </si>
  <si>
    <t>д. Утуки</t>
  </si>
  <si>
    <t>заполнена форма заявления с замечаниями</t>
  </si>
  <si>
    <t>ул. Кондопожская д. 50</t>
  </si>
  <si>
    <t>с. Кончезеро, ул. Новая, д. 15</t>
  </si>
  <si>
    <t>не указан кадастровый номер ЗУ, нет выписки</t>
  </si>
  <si>
    <t>отсутствует чек об оплате госпошлины</t>
  </si>
  <si>
    <t>не соответствует параметры выданному разрешению на строительство</t>
  </si>
  <si>
    <t>10:03:0070701:141</t>
  </si>
  <si>
    <t>планируемое строительство ИЖС</t>
  </si>
  <si>
    <t>Мережнаволок</t>
  </si>
  <si>
    <t>не заполнен параметр-высота</t>
  </si>
  <si>
    <t>Ишанькин</t>
  </si>
  <si>
    <t>10:03:070801:151</t>
  </si>
  <si>
    <t>отступы не показаны мин.</t>
  </si>
  <si>
    <t>форма уведомления заполнена с ошибками</t>
  </si>
  <si>
    <t>31.01.2020           11.02.2020</t>
  </si>
  <si>
    <t>10:03:001215:23</t>
  </si>
  <si>
    <t>уведомление об изменении параметров</t>
  </si>
  <si>
    <t>увемление о планируемом строительтве</t>
  </si>
  <si>
    <t>Урюпина А.О.</t>
  </si>
  <si>
    <t>10:03:0082101:101</t>
  </si>
  <si>
    <t>СОТ Ромашка</t>
  </si>
  <si>
    <t>Распутин А.В</t>
  </si>
  <si>
    <t>г. Кондопога, Сандалькая набережная д. 58</t>
  </si>
  <si>
    <t>не по утвержденной форме</t>
  </si>
  <si>
    <t>Новожилова</t>
  </si>
  <si>
    <t>форма уведомления заполнена с ошибками (схема)</t>
  </si>
  <si>
    <t>Осипов В.К.</t>
  </si>
  <si>
    <t>Шлямин М.Н.</t>
  </si>
  <si>
    <t>д. Антипенская</t>
  </si>
  <si>
    <t>уведомление о планируемом строительстве</t>
  </si>
  <si>
    <t xml:space="preserve">форма уведомления заполнена с ошибками </t>
  </si>
  <si>
    <t>об окончании</t>
  </si>
  <si>
    <t>схема и отсутпы не по форме</t>
  </si>
  <si>
    <t>д.Тивдия, ул.Заречная, д.20</t>
  </si>
  <si>
    <t>уведомление об окончании реконструкции ИЖС</t>
  </si>
  <si>
    <t>отсутствует госпошлина, перечень прилагаемых документов</t>
  </si>
  <si>
    <t>Павлова Н.А</t>
  </si>
  <si>
    <t>уведомление о планируемом строительстве ИЖС</t>
  </si>
  <si>
    <t>отстутствует подпись заявителя, не указан ВРИ</t>
  </si>
  <si>
    <t>10:03:0060119:23</t>
  </si>
  <si>
    <t>с. Спасская губа</t>
  </si>
  <si>
    <t>окончание об  строительства ИЖС</t>
  </si>
  <si>
    <t>уведомление о планир. реконструкции ИЖС</t>
  </si>
  <si>
    <t>замечания к схеме</t>
  </si>
  <si>
    <t>изменение параметров</t>
  </si>
  <si>
    <t>уведомление о построенном</t>
  </si>
  <si>
    <t>Колосов С.А.</t>
  </si>
  <si>
    <t>10:03:0070701:333</t>
  </si>
  <si>
    <t>без рассмотрение, т.к. выдано уведомление о НЕсоответствии планир-х строительства №08-15-171 от  11.08.2020г.</t>
  </si>
  <si>
    <t>Кирьяновой А.Т.</t>
  </si>
  <si>
    <t>Заикин Р.В.</t>
  </si>
  <si>
    <t>не все разделы заполнены</t>
  </si>
  <si>
    <t>соглашение о долях неверно оформлено</t>
  </si>
  <si>
    <t>10:03:0050605:9</t>
  </si>
  <si>
    <t>необходимо обратиться с уведомлением об окончании</t>
  </si>
  <si>
    <t xml:space="preserve"> Гольтфейн С.Ф.</t>
  </si>
  <si>
    <t>д. Койкоры</t>
  </si>
  <si>
    <t>.10.2020</t>
  </si>
  <si>
    <t>Михальченкова И.О.</t>
  </si>
  <si>
    <t>10:03:0010901:1087</t>
  </si>
  <si>
    <t>о планируемом</t>
  </si>
  <si>
    <t>10:03:000000:11368</t>
  </si>
  <si>
    <t>ранее о планируемом не направлялось</t>
  </si>
  <si>
    <t>Золоторева И.П.</t>
  </si>
  <si>
    <t>Пашков А.Е.</t>
  </si>
  <si>
    <t>10:03:0103404:169</t>
  </si>
  <si>
    <t>об изменении</t>
  </si>
  <si>
    <t>не подавалось о планируемом</t>
  </si>
  <si>
    <t>о план. Сносе</t>
  </si>
  <si>
    <t>нет подписи</t>
  </si>
  <si>
    <t>Полянская Т.П.</t>
  </si>
  <si>
    <t>Полунин А.В.</t>
  </si>
  <si>
    <t>10:03:0021102:68</t>
  </si>
  <si>
    <t>СОТ "Шидра" Кончезерское СП</t>
  </si>
  <si>
    <t>Яковенко И.В.</t>
  </si>
  <si>
    <t>д.Еркоева Новинка, участок №15 (Новинское СП)</t>
  </si>
  <si>
    <t>10:03:0112501:302</t>
  </si>
  <si>
    <t>ДНТ "Горская Повежа", участок №20 (Новинское СП)</t>
  </si>
  <si>
    <t>10:03:0112503:257</t>
  </si>
  <si>
    <t>Барсова Н.В.</t>
  </si>
  <si>
    <t>10:03:0060703:47</t>
  </si>
  <si>
    <t>реконструкция ИЖС                       (ОКС 10:03:0000000:3403)</t>
  </si>
  <si>
    <t>Михеева А.М.</t>
  </si>
  <si>
    <t>ДНТ "Горская Повежа"</t>
  </si>
  <si>
    <t>Агеенко Л.Ж.</t>
  </si>
  <si>
    <t>10:03:0010901:803</t>
  </si>
  <si>
    <t>о планируемом строительстве ИЖС</t>
  </si>
  <si>
    <t>СОТ "Шидра"</t>
  </si>
  <si>
    <t>об окончании строительства ИЖС</t>
  </si>
  <si>
    <t>объект ИЖС уже зарегистрирован в ЕГРН</t>
  </si>
  <si>
    <t>Рубилин С.А.</t>
  </si>
  <si>
    <t>10:03:0080304:33</t>
  </si>
  <si>
    <t>реконструкция ИЖС                       (ОКС 10:03:0040201:99)</t>
  </si>
  <si>
    <t>Два многоквартирных жилых дома по бул.Юности в г.Кондопоге. Жилой дом №1. Первый этап строительства</t>
  </si>
  <si>
    <t>Гутыро Геннадий Дмитриевич</t>
  </si>
  <si>
    <t>Погребняк В.Т.</t>
  </si>
  <si>
    <t>99,43 общая площадь застройки</t>
  </si>
  <si>
    <t>"Реконструкция здания доочистки под станцию технического обслуживания автомобилей в с.Янишполе, РК на земельном участке с кадастровым номером 10:03:0103404:272"</t>
  </si>
  <si>
    <t>«Многоквартирный жилой дом по ул. Центральной в с. Янишполе на земельном участке с кадастровым номером 10:03:0100105:275»</t>
  </si>
  <si>
    <t xml:space="preserve">"Реконструкция существующего нежилого здания под кафе в поселке Гирвас Кондопожского района" </t>
  </si>
  <si>
    <t>"Строительство здания шиномонтажа расположенного на земельном участке с кадастровым номером  10:03:0100110:7, с. Янишполе, Республика Карелия"</t>
  </si>
  <si>
    <t>RU-10-5-04-0-00-2021-0024</t>
  </si>
  <si>
    <t>Сергеева Н.А.</t>
  </si>
  <si>
    <t>10:03:0072601:1926</t>
  </si>
  <si>
    <t>Вальков В.В.</t>
  </si>
  <si>
    <t>10:03:0070101:81</t>
  </si>
  <si>
    <t>RU-10-5-04-0-00-2021-0025</t>
  </si>
  <si>
    <t>RU-10-5-04-1-01-2021-0007</t>
  </si>
  <si>
    <t>10:03:0000000:12395</t>
  </si>
  <si>
    <t>г.Кондопога, Кондопожское ГП</t>
  </si>
  <si>
    <t>перепроектирование Спортблока №3 в связи с объединенением 3х земельных участков</t>
  </si>
  <si>
    <t>10:03:0000000:11087</t>
  </si>
  <si>
    <t>направлено в стройнадзор 06.10.2021</t>
  </si>
  <si>
    <t>направлено в стройнадзор 19.10.2021</t>
  </si>
  <si>
    <t>РК, Кондопожский район. Земельныйучасток расположен в ю-в части КК 10:03:10 34 04</t>
  </si>
  <si>
    <t>Витвицкий А.С.</t>
  </si>
  <si>
    <t>10:03:0103404:124</t>
  </si>
  <si>
    <t>10:03:0103404:241</t>
  </si>
  <si>
    <t>п. Сопоха, д. б/н</t>
  </si>
  <si>
    <t>Кондопога, Онежская набережная,  20</t>
  </si>
  <si>
    <t>направлено в стройнадзор 20.10.2021</t>
  </si>
  <si>
    <t>Бушманова ИВ, Корчинский ВВ</t>
  </si>
  <si>
    <t>10:03:0010503:214</t>
  </si>
  <si>
    <t>10:03:0000000:4415</t>
  </si>
  <si>
    <t>08--05--9543</t>
  </si>
  <si>
    <t>08--05--8741</t>
  </si>
  <si>
    <t>08--05--9100</t>
  </si>
  <si>
    <t>1-41-9141</t>
  </si>
  <si>
    <t>08--05--9283</t>
  </si>
  <si>
    <t>направлено в стройнадзор 27.10.2021</t>
  </si>
  <si>
    <t>д.Декнаволок</t>
  </si>
  <si>
    <t>Виролайнен Г.М.</t>
  </si>
  <si>
    <t>10:03:0060601:52</t>
  </si>
  <si>
    <t>направлено в стройнадзор 11.11.2021</t>
  </si>
  <si>
    <t>1-41-9789</t>
  </si>
  <si>
    <t>район н.п. Кончезеро</t>
  </si>
  <si>
    <t>10:03:0072601:1461</t>
  </si>
  <si>
    <t>10:03:0072602:1696</t>
  </si>
  <si>
    <t>отказ в приеме документов (не правильно заполнено)</t>
  </si>
  <si>
    <t>№ РСИЖС-20211115-177603795-1</t>
  </si>
  <si>
    <t>Деревяженков А.В.    № 1580249657 от 30.10.2021</t>
  </si>
  <si>
    <t>Акимов А.С.                № 1622076133 от 14.11.2021</t>
  </si>
  <si>
    <t>д.Чупа (за границами нас.пункта)</t>
  </si>
  <si>
    <t>о планируемом садовом доме</t>
  </si>
  <si>
    <t>отказ в приеме документов (регламенты не установлены, схема не по форме)</t>
  </si>
  <si>
    <t>п.Березовка, ул.Новая</t>
  </si>
  <si>
    <t>с.Спасская Губа, ул.Комсомольская, д.10</t>
  </si>
  <si>
    <t>уведомление о НЕ соответствии построенном ИЖС № 08-15-51 от 18.11.2021 г.</t>
  </si>
  <si>
    <t>г.Кондопога, МЭЗ, уч.249</t>
  </si>
  <si>
    <t>12 068 </t>
  </si>
  <si>
    <t>уведомление о НЕ соответствии построенном ИЖС № 08-15-53 от 18.11.2021 г.</t>
  </si>
  <si>
    <t>1+мансарда</t>
  </si>
  <si>
    <t>Панова Е.П.</t>
  </si>
  <si>
    <t>с.Янишполе, Центральная, 40</t>
  </si>
  <si>
    <t>10:03:0100116:10</t>
  </si>
  <si>
    <t>строительство ИЖС (сносит старый, строит новый)</t>
  </si>
  <si>
    <t>10:03:0072602:1127</t>
  </si>
  <si>
    <t>реконструкция ИЖС с КН 10:03:0000000:4647</t>
  </si>
  <si>
    <t>Солоусов Д.Ю.</t>
  </si>
  <si>
    <t>10:03:0090604:5</t>
  </si>
  <si>
    <t>10:03:0090604:10</t>
  </si>
  <si>
    <t>уведомление о соответствии построенного ИЖС № 08-15-58 от 29.11.2021 г.</t>
  </si>
  <si>
    <t>08-05-10412</t>
  </si>
  <si>
    <t>Старостин В.Е.</t>
  </si>
  <si>
    <t>10:03:0060701:16</t>
  </si>
  <si>
    <t>10:03:0060701:33</t>
  </si>
  <si>
    <t>1-41-1679</t>
  </si>
  <si>
    <t>направлено в стройнадзор 30.11.2021</t>
  </si>
  <si>
    <t>направлено в стройнадзор 29.11.2021</t>
  </si>
  <si>
    <t>планир.снос</t>
  </si>
  <si>
    <t>заверш.снос</t>
  </si>
  <si>
    <t>Читчян М.Н.</t>
  </si>
  <si>
    <t>без рассмотрения, уведомление заполнено не верно</t>
  </si>
  <si>
    <t>10:03:0020107:145</t>
  </si>
  <si>
    <t>№1-41-1496 от 01.12.2021</t>
  </si>
  <si>
    <t>уведомление о соответствии построенного ИЖС № 08-15-60 от 30.11.2021 г.</t>
  </si>
  <si>
    <t>Петряков С.Н.</t>
  </si>
  <si>
    <t>10:03:0070129:142</t>
  </si>
  <si>
    <t>с. Спасская Губа, Набережная. 3</t>
  </si>
  <si>
    <t>уведомление о соответствии построенного ИЖС № 08-15-63 от 09.12.2021 г.</t>
  </si>
  <si>
    <t>уведомление о соответствии планир-м строительстве №08-15-64 от 10.12.2021 г.</t>
  </si>
  <si>
    <t>Молчанова В.М.</t>
  </si>
  <si>
    <t>10:03:0100301:174</t>
  </si>
  <si>
    <t>Смирнов Л.Ю.</t>
  </si>
  <si>
    <t>«Строительство здания гаража, расположенного по   адресу: Республика Карелия, Кондопожский район, г.Кондопога»</t>
  </si>
  <si>
    <t>10:03:0010405:355</t>
  </si>
  <si>
    <t>Общая площадь -  93,0 кв.м.                 Площадь участка - 320 кв.м.                     Объем  - 384 куб.м.
Количество этажей - 1                                      Высота - 3,93 м
Площадь застройки - 101,78 кв.м.</t>
  </si>
  <si>
    <t>«Хозяйственный блок в районе ул. Дорожной с.Янишполе Кондопожского муниципального района Республики Карелия. Земельный участок KN 10:03:0100101:45»</t>
  </si>
  <si>
    <t>Общая площадь -  105,5 кв.м.                 Площадь участка - 2970 кв.м.                     Объем  - 424,8 куб.м.
Количество этажей - 1                                      Высота - 3,6 м
Площадь застройки - 118 кв.м.</t>
  </si>
  <si>
    <t>Дмитриева В.А.</t>
  </si>
  <si>
    <t>10:03:0101901:5</t>
  </si>
  <si>
    <t>СОТ "Онежские Зори" уч.№5, Лучевое1</t>
  </si>
  <si>
    <t>о планируемом сносе</t>
  </si>
  <si>
    <t>№1-41-1747 от 10.12.2021</t>
  </si>
  <si>
    <t>с. Спасская Губа, Набережная, д. 3</t>
  </si>
  <si>
    <t>10:03:101901:005</t>
  </si>
  <si>
    <t>СОТ "Онежские Зори"</t>
  </si>
  <si>
    <t>возврат без рассмотрения</t>
  </si>
  <si>
    <t>10:03:01011901:104</t>
  </si>
  <si>
    <t>1-41-1747</t>
  </si>
  <si>
    <t>Материал стен - дерево</t>
  </si>
  <si>
    <t>Материал стен- дерево</t>
  </si>
  <si>
    <t>Материал стен - смешанные</t>
  </si>
  <si>
    <t>Материал стен -бетонные</t>
  </si>
  <si>
    <t>уведомление о соответствии построенного ИЖС № 08-15-65 от 14.12.2021 г.</t>
  </si>
  <si>
    <t>уведомление о соответствии построенного ИЖС № 08-15-66 от 14.12.2021 г.</t>
  </si>
  <si>
    <t>Мельников С.А.</t>
  </si>
  <si>
    <t>10:03:0103404:420</t>
  </si>
  <si>
    <t>1-41-1798</t>
  </si>
  <si>
    <t>направлено в стройнадзор 21.12.2021</t>
  </si>
  <si>
    <t>Акимов А.С.</t>
  </si>
  <si>
    <t>10:03:0021307:464</t>
  </si>
  <si>
    <t>Михайлов К.А</t>
  </si>
  <si>
    <t>10:03:0072602:1695</t>
  </si>
  <si>
    <t>Тимофеев М.А.</t>
  </si>
  <si>
    <t>10:03:0072601:8</t>
  </si>
  <si>
    <t>Гирвасское сельское поселение</t>
  </si>
  <si>
    <t>Коттеджный поселок Родник</t>
  </si>
  <si>
    <t>Минин Р. И.</t>
  </si>
  <si>
    <t>10:03:0072602:1860</t>
  </si>
  <si>
    <t>10:03:0072602:1861</t>
  </si>
  <si>
    <t>10:03:0072602:1862</t>
  </si>
  <si>
    <t>АО Карелгаз</t>
  </si>
  <si>
    <t>10:03:0010127:7</t>
  </si>
  <si>
    <t>10:030010127:31</t>
  </si>
  <si>
    <t>г. Кондопога, Октябрьское шоссе д. 1</t>
  </si>
  <si>
    <t>направлено в стройнадзор 30.12.2021</t>
  </si>
  <si>
    <t>10:030010127:29</t>
  </si>
  <si>
    <t>Матвеева Е.Н.</t>
  </si>
  <si>
    <t>10:03:0010901:812</t>
  </si>
  <si>
    <t>Матросов А.С.</t>
  </si>
  <si>
    <t>10:03:0000000:11650</t>
  </si>
  <si>
    <t>08-06-439</t>
  </si>
  <si>
    <t>08-06-440</t>
  </si>
  <si>
    <t>направлено в стройнадзор 21.01.2022</t>
  </si>
  <si>
    <t>1-41-400</t>
  </si>
  <si>
    <t>завершение. сносаОКС</t>
  </si>
  <si>
    <t>завершение сноса ОКС</t>
  </si>
  <si>
    <t>направлено в стройнадзор 20.01.2022</t>
  </si>
  <si>
    <t>08-06-437</t>
  </si>
  <si>
    <t>г. Кондопога, ш. Медвежьегорское</t>
  </si>
  <si>
    <t>ООО "КЛЭЗ-Астра"</t>
  </si>
  <si>
    <t>10:03:0010406:143</t>
  </si>
  <si>
    <t>10:03:0010406:144</t>
  </si>
  <si>
    <t>Корж Н.И.</t>
  </si>
  <si>
    <t>10:03:010306:076</t>
  </si>
  <si>
    <t>08-06-847</t>
  </si>
  <si>
    <t>г. Кондопога, ул.Заозерная, д.53</t>
  </si>
  <si>
    <t>направлено в стройнадзор 03.02.2022</t>
  </si>
  <si>
    <t>2022 год</t>
  </si>
  <si>
    <t>Тушина Анна Ивановна</t>
  </si>
  <si>
    <t>объект ИЖС</t>
  </si>
  <si>
    <t>RU-10-5-04-1-01-2022-0001</t>
  </si>
  <si>
    <t>10:03:0010901:828</t>
  </si>
  <si>
    <t>г.Кондопога, район МЭЗ</t>
  </si>
  <si>
    <t>Минин Р.И.</t>
  </si>
  <si>
    <t>RU-10-5-04-0-00-2022-0004</t>
  </si>
  <si>
    <t>RU-10-5-04-1-01-2022-0002</t>
  </si>
  <si>
    <t>ООО "Центр базальтовых услуг"</t>
  </si>
  <si>
    <t>10:03:0010404:15</t>
  </si>
  <si>
    <t>МИЗО</t>
  </si>
  <si>
    <t>RU-10-5-04-1-01-2022-0003</t>
  </si>
  <si>
    <t>RU-10-5-04-1-01-2022-0004</t>
  </si>
  <si>
    <t>RU-10-5-04-1-01-2022-0005</t>
  </si>
  <si>
    <t>г.Кондопога, ул.Заводская, 2-а</t>
  </si>
  <si>
    <t>для эксплуатации производственного здания</t>
  </si>
  <si>
    <t>10:03:0010109:3</t>
  </si>
  <si>
    <t>г. Кондопога, ул. Бумажников, 20</t>
  </si>
  <si>
    <t>для эксплуатации многоэтажного жилого дома</t>
  </si>
  <si>
    <t>RU-10-5-04-0-00-2022-0003</t>
  </si>
  <si>
    <t>RU-10-5-04-0-00-2022-0001</t>
  </si>
  <si>
    <t>RU-10-5-04-0-00-2022-0002</t>
  </si>
  <si>
    <t>ООО "Марциальные воды"</t>
  </si>
  <si>
    <t>10:03:0000000:73</t>
  </si>
  <si>
    <t>м.Кеняки Петровское СП</t>
  </si>
  <si>
    <t>Веретенников И.А.</t>
  </si>
  <si>
    <t>10:03:0060301:144</t>
  </si>
  <si>
    <t>д.Пялозеро Петровское СП</t>
  </si>
  <si>
    <t>Смирнов А.Ю.</t>
  </si>
  <si>
    <t>РАЗРЕШЕНИЕ НА ВВОД № 10-RU10504101-11-2021   от 19 января 2022 г.</t>
  </si>
  <si>
    <t>РАЗРЕШЕНИЕ НА ВВОД № 10-RU10504101-12/1-2020   от 11 февраля 2022 г.</t>
  </si>
  <si>
    <t xml:space="preserve">Общая площадь -  95,7кв.м.                                                                   Объем  - 384 куб.м.
Количество этажей - 1                                                                        Высота - 3,93 м
</t>
  </si>
  <si>
    <t>Юнина Н.А.</t>
  </si>
  <si>
    <t>10:03:0000000:11428</t>
  </si>
  <si>
    <t>Марченко В.В.</t>
  </si>
  <si>
    <t>10:03:0100501:40</t>
  </si>
  <si>
    <t>Павлов С.В.</t>
  </si>
  <si>
    <t>10:03:080111:75</t>
  </si>
  <si>
    <t>Виноградов С.Н.</t>
  </si>
  <si>
    <t>10:03:0010901:692</t>
  </si>
  <si>
    <t>Петренко А.А.</t>
  </si>
  <si>
    <t>10:03:0070308:1</t>
  </si>
  <si>
    <t>10:03:0010901:1088</t>
  </si>
  <si>
    <t>Кравец А.А.</t>
  </si>
  <si>
    <t>д. Восточной Кончезеро</t>
  </si>
  <si>
    <t>10:03:0070701:166</t>
  </si>
  <si>
    <t>10:03:0070701:163</t>
  </si>
  <si>
    <t>10:03:0070129:144</t>
  </si>
  <si>
    <t>район с. Янишполя</t>
  </si>
  <si>
    <t>садовой дом</t>
  </si>
  <si>
    <t>Губко М.Ю.</t>
  </si>
  <si>
    <t>10:03:0010203:377</t>
  </si>
  <si>
    <t>1-41-943 от 07.02.2022</t>
  </si>
  <si>
    <t>СОТ Шидра</t>
  </si>
  <si>
    <t>изменение параметров ИЖС</t>
  </si>
  <si>
    <t>Пренкина А.С.</t>
  </si>
  <si>
    <t>10:03:0010901:1168</t>
  </si>
  <si>
    <t>10:03:0010301:31</t>
  </si>
  <si>
    <t>г. Кондопога, ул. Новокирпичная</t>
  </si>
  <si>
    <t>10:03:0010101:155</t>
  </si>
  <si>
    <t>КУ РК "Управление автомобильных дорог РК"</t>
  </si>
  <si>
    <t>10:03:0000000:12353,    10:03:0000000:12354</t>
  </si>
  <si>
    <t>планир./заверш сноса ОКС</t>
  </si>
  <si>
    <t>направлено в стройнадзор 24.02.2022</t>
  </si>
  <si>
    <t>направлено в стройнадзор 09.03.2022</t>
  </si>
  <si>
    <t>08-05-1725</t>
  </si>
  <si>
    <t>ИП Штарева НА</t>
  </si>
  <si>
    <t>10:03:0011301:61</t>
  </si>
  <si>
    <t>08-05-1724</t>
  </si>
  <si>
    <t>г. Кондопога, ш. Петрозаводское, д. 1А</t>
  </si>
  <si>
    <t>10:03:0011301:85</t>
  </si>
  <si>
    <t>10:03:0011301:76</t>
  </si>
  <si>
    <t>10:03:0000000:10909</t>
  </si>
  <si>
    <t>Горбушина С.Н.</t>
  </si>
  <si>
    <t>10:03:0072601:1883</t>
  </si>
  <si>
    <t>РАЗРЕШЕНИЕ НА ВВОД № 10-RU10504101-8/1-2021   от 14 февраля 2022 г.</t>
  </si>
  <si>
    <t xml:space="preserve">Строительный объем - 7320 куб.м.                                                                                                Общая площадь - 1104,5 кв.м.                                                                                                               Высота - 8,4 м                                                                                                                                                           </t>
  </si>
  <si>
    <t>РАЗРЕШЕНИЕ НА ВВОД № 10-RU10504101-12-2021   от 15 февраля 2022 г.</t>
  </si>
  <si>
    <t>Реконструкция цеха переработки рыбы с КН 10:03:0100104:133 по адресу: Кондопожский район, село Янишполе, ул. Скалистая д. 1/1</t>
  </si>
  <si>
    <t xml:space="preserve">Строительный объем - 2503 куб.м.                                                                                                Общая площадь - 609,4 кв.м.                                                                                                               Высота - 4,1 м                                                                                                                                                           </t>
  </si>
  <si>
    <t>РАЗРЕШЕНИЕ НА ВВОД № 10-RU10504101-1-2022   от 09 марта 2022 г.</t>
  </si>
  <si>
    <t>Волкова Н.А.</t>
  </si>
  <si>
    <t xml:space="preserve">Гостиничное обслуживание </t>
  </si>
  <si>
    <t>строительство магазина промышленных товаров</t>
  </si>
  <si>
    <t>1-41-1894</t>
  </si>
  <si>
    <t>Гришанов В.А.</t>
  </si>
  <si>
    <t>направлено в стройнадзор 14.03.2022</t>
  </si>
  <si>
    <t>10:03:0010306:83</t>
  </si>
  <si>
    <t>направлено в стройнадзор 18.03.2022</t>
  </si>
  <si>
    <t>10:03:0100701:197</t>
  </si>
  <si>
    <t>Бугаков Г.И.</t>
  </si>
  <si>
    <t>уведомление о планируемом отсутствует</t>
  </si>
  <si>
    <t>г.Кондопога, ул.Летняя, д.10</t>
  </si>
  <si>
    <t>об окончании реконструкции ИЖС</t>
  </si>
  <si>
    <t>1-41-354 от 21.02.2022</t>
  </si>
  <si>
    <t>10:03:0080101:199</t>
  </si>
  <si>
    <t>п.  Березовка</t>
  </si>
  <si>
    <t>RU-10-5-04-1-01-2022-0006</t>
  </si>
  <si>
    <t>Пищевая промышленность</t>
  </si>
  <si>
    <t>Площадь земельного участка</t>
  </si>
  <si>
    <t>«Строительство котельной в с. Спасская Губа Кондопожского района»</t>
  </si>
  <si>
    <t xml:space="preserve">Государственное унитарное предприятие
«КарелКоммунЭнерго»
</t>
  </si>
  <si>
    <t>Общая площадь помещений , кв.м.</t>
  </si>
  <si>
    <t>Этажность/    кол-во   комнат</t>
  </si>
  <si>
    <t>Петровское сельское поселение, п. Марциальные Воды,       ул. Солнечная, здание № 3.</t>
  </si>
  <si>
    <t>Здание бытового корпуса на земельном участке с к.н. 10:03:0112502:230 в Кондопожском районе Республики Карелия</t>
  </si>
  <si>
    <t>ООО «ПАРАД-плюс»</t>
  </si>
  <si>
    <t>РАЗРЕШЕНИЕ 
на ввод объекта в эксплуатацию                                     N 10-RU10504101-15-2020 от 16.02.2020</t>
  </si>
  <si>
    <t xml:space="preserve">Строительный объем - 1800 куб.м.                                                                                                Общая площадь - 326 кв.м.                                                                                                               Высота - 4,3 м                                                                                Количество зданий, соружений - 1                                                             Материалы фундаментов:  монолитная ж/б плита. 
Материалы стен:  металлокаркас с обшивкой трехслойными сэндвич-панелями.
Материалы перекрытий:   -
Материалы кровли:  каркасно-обшивная.                                                                                                                                              </t>
  </si>
  <si>
    <t xml:space="preserve">Строительный объем - 1725 куб.м.                                                                                                Общая площадь - 386,9 кв.м.                                                                                                               Высота - 5,25 м                                                                                Количество зданий, сооружений - 1                                                             Материалы фундаментов:  монолитная ж/б плита. 
Материалы стен:  каркасно-обшивные.
Материалы перекрытий:   -
Материалы кровли:  каркасно-обшивная.                                                                                                                                              </t>
  </si>
  <si>
    <t>ООО «КЛЭЗ-Астар»</t>
  </si>
  <si>
    <t>г. Кондопога, Медвежьегорское шоссе, 16</t>
  </si>
  <si>
    <t xml:space="preserve">Строительный объем - 7 937,28 куб.м.                                                                                                Общая площадь - 1 217,8 кв.м.                                                                                                               Высота - 8,623 м                                                                                Количество зданий, сооружений - 1                                                             Материалы фундаментов:  свайные ж/б.
Материалы стен:  каркасно-обшивные.
Материалы перекрытий:   -
Материалы кровли:  каркасно-обшивная.                                                                                                                                              </t>
  </si>
  <si>
    <t xml:space="preserve">г. Кондопога,                                    ул. Приканальная, д. б/н  </t>
  </si>
  <si>
    <t xml:space="preserve">Строительный объем - 1047 куб.м.                                                                                                Общая площадь - 307,1 кв.м.                                                                                                               Высота - 4,0 м                                                                                Количество зданий, сооружений - 1  Количество помещений - 13                                              Торговая площадь: 176,1       Количество мест - 4                                                           Материалы фундаментов:  сборные бет., монолит. плита
Материалы стен: газобетон.
Материалы перекрытий:  дерев. с утеплителем
Материалы кровли: -                                                                                                                                            </t>
  </si>
  <si>
    <t xml:space="preserve">Строительный объем - 1 290,5 куб.м.                                                                                                Общая площадь - 343,1 кв.м.   Площадь застройки - 305 кв.м.                                                                                                       Высота: -                                                                               Количество зданий, сооружений - 1                                              Мощность: 9  Мвт/ч                                                                    Материалы фундаментов:  монолитная железобетонная ребристая плита.
Материалы стен: сэндвич-панели с минераловатным утеплителем.
Материалы перекрытий:  кровельные сэндвич-панели 
Материалы кровли:  двухслойная рулонная                                                                                                                                         </t>
  </si>
  <si>
    <t xml:space="preserve">Строительный объем - 1 290,5 куб.м.                                                                                                Общая площадь - 341,57 кв.м.                                                                                                          Высота: -                                                                               Количество зданий, сооружений - 1                                              Мощность: 9  Мвт/ч                                                                    Материалы фундаментов:  монолитная железобетонная ребристая плита.
Материалы стен: сэндвич-панели с минераловатным утеплителем.
Материалы перекрытий:  кровельные сэндвич-панели 
Материалы кровли:  двухслойная рулонная                                                                                                                                         </t>
  </si>
  <si>
    <t>РАЗРЕШЕНИЕ 
на ввод объекта в эксплуатацию
07 июля 2021 г.                                   N 10-RU10504101-4-2019
(внесение изменений)</t>
  </si>
  <si>
    <t xml:space="preserve">г. Кондопога,   ул.Комсомольская, д.32а                                         </t>
  </si>
  <si>
    <t>Строительный объем - 5618,5 куб.м.                                                                                                Общая площадь - 1481 кв.м.                                                                                                    Высота: -                                                                               Количество зданий, сооружений - 1                                                                                                               Материалы фундаментов: ленточный ж/б, бутовый
Материалы стен: кирпич, металлокаркас, металлопрофиль по деревянной обрешетке.
Материалы перекрытий:  деревянные по стальным балкам
Материалы кровли: каркасно-обшивная</t>
  </si>
  <si>
    <t>РАЗРЕШЕНИЕ 
на ввод объекта в эксплуатацию
12 июля 2021 г.                                N 10-RU10504101-3-2018
(внесение изменений)</t>
  </si>
  <si>
    <t>с. Кончезеро, ул.Советов</t>
  </si>
  <si>
    <t xml:space="preserve">Строительный объем: 10,0 куб.м.
Площадь застройки: 5,0 кв.м
Общая площадь: 4,0 кв.м
Количество зданий, сооружений - 1   Количество этажей - 1
Материалы фундаментов:  ж/б плита
Материалы стен  деревянный каркас с зашивкой профлистом 
Материалы перекрытий: -   
Материалы кровли:  скатная, деревянная с профлистом 
</t>
  </si>
  <si>
    <t xml:space="preserve">РАЗРЕШЕНИЕ 
на ввод объекта в эксплуатацию
30 июня 2021 г.                                N 10-RU10504101-4-2021
</t>
  </si>
  <si>
    <t xml:space="preserve">РАЗРЕШЕНИЕ 
на ввод объекта в эксплуатацию
28 июля 2021 г.                                N 10-RU10504101-5-2021
</t>
  </si>
  <si>
    <t xml:space="preserve">Строительный объем: 24,0 куб.м.
Площадь застройки: 8,10 кв.м
Количество зданий, сооружений - 1      Количество этажей - 1 Материалы фундаментов:  ж/б  
Материалы стен:  деревянный каркас с зашивкой оцинк. листом Материалы перекрытий: -                                                          Материалы кровли:  металлическая
</t>
  </si>
  <si>
    <t>п. Березовка, ул.Новая</t>
  </si>
  <si>
    <t>"Материальный склад в поселке Березовка Кондопожского района"</t>
  </si>
  <si>
    <t xml:space="preserve">РАЗРЕШЕНИЕ 
на ввод объекта в эксплуатацию                        от 26 августа 2021 г.                      N 10-RU10504101-11-2020 </t>
  </si>
  <si>
    <t xml:space="preserve">Строительный объем: 1055 куб.м.
Общая площадь: 188 кв.м.
Количество зданий, сооружений шт. 1                                        Материалы фундаментов:  столбчатые, монолитные железобетонные. 
Материалы стен:  обрешетка из доски, профилированный лист.
Материалы перекрытий:  деревянные стропила.
Материалы кровли:  обрешетка из доски, профилированный лист
</t>
  </si>
  <si>
    <t>АО " "Специализированный застройщик "Строительное предприятие №1"</t>
  </si>
  <si>
    <t>Строительный объем: 14930,0 куб.м.
в том числе надземной части 12559,0 куб.м.
Общая площадь: 4105,7 кв.м.
Площадь нежилых помещений: 761,1 кв.м.
Количество зданий, сооружений -  1
Высота: 16,49
Общая площадь жилых помещений (за исключением балконов, лоджий, веранд и террас) - 3344,6 кв.м.
Общая площадь нежилых помещений, в том числе площадь общего имущества в многоквартирном доме - 761,1 кв.м
Количество этажей - 6, в том числе подземных - 1
Количество секций секций - 2 
Количество квартир/общая площадь, всего в том числе: 80/3344,6 шт/кв.м.
Материалы фундаментов:  ж/б монолитная плита
Материалы стен: крупнопанельные
Материалы перекрытий:  ж/б пустотные плиты
Материалы кровли:  рулонная</t>
  </si>
  <si>
    <t xml:space="preserve">РАЗРЕШЕНИЕ 
на ввод объекта в эксплуатацию                         от 17 ноября 2021 г.                       № 10-RU10504101-3-2021     </t>
  </si>
  <si>
    <t>"Строительство пристройки холодного склада к зданию ангара"</t>
  </si>
  <si>
    <t>ООО ПК "Заготпром"</t>
  </si>
  <si>
    <t xml:space="preserve">Строительный объем - 2471,04 куб. м 
Общая площадь - 324 кв. м                                                          Количество зданий, сооружений -  1                                                           Высота - 8,53 м
Материал стен: каркасно-обшивной             </t>
  </si>
  <si>
    <t>1-41-2272 от 24.03.2022</t>
  </si>
  <si>
    <t>о планируемой реконструкции объекта ИЖС</t>
  </si>
  <si>
    <t>Кончезерское СП, д. Чупа,        ул. Приозерная, д. 11</t>
  </si>
  <si>
    <t>10:03:0071102:49</t>
  </si>
  <si>
    <t>Соколов А.С.</t>
  </si>
  <si>
    <t>г. Кондопога, МЭЗ , уч. 195</t>
  </si>
  <si>
    <t>Костякова  Т.И.</t>
  </si>
  <si>
    <t>10:03:0010901:1131</t>
  </si>
  <si>
    <t>Зелепущенкова А.С.</t>
  </si>
  <si>
    <t>СОТ "Ромашка" уч.78</t>
  </si>
  <si>
    <t>10:21:0082101:147</t>
  </si>
  <si>
    <t>г. Кондопога,  ул. Летняя, 10</t>
  </si>
  <si>
    <t>10:03:0010203:82</t>
  </si>
  <si>
    <t>Бояров А.Н.</t>
  </si>
  <si>
    <t>10:03:0070116:61</t>
  </si>
  <si>
    <t>с. Кончезеро, ул. Лесная     д. 14</t>
  </si>
  <si>
    <t>ООО "Ростелеком"</t>
  </si>
  <si>
    <t>ООО "Серебро Онеги"</t>
  </si>
  <si>
    <t xml:space="preserve">ООО "Лукой-Северо-Западнефтьпродукт»  </t>
  </si>
  <si>
    <t>ООО "УРБАН ДЕВЕЛОПМЕНТ"</t>
  </si>
  <si>
    <t>ООО "Наш Отель"</t>
  </si>
  <si>
    <t>RU-10-5-04-0-00-2022-0005</t>
  </si>
  <si>
    <t>514 км. автодороги "Кола" в районе пос.Гирвас</t>
  </si>
  <si>
    <t>ООО ЗАО "Клиника Кивач"</t>
  </si>
  <si>
    <t>RU-10-5-04-0-00-2022-0006</t>
  </si>
  <si>
    <t>с. Кончезеро, ул. Габозерская</t>
  </si>
  <si>
    <t>Бердникова А.А.</t>
  </si>
  <si>
    <t>с. Кончезеро, ул.Набережная</t>
  </si>
  <si>
    <t>10:03:0070120:5</t>
  </si>
  <si>
    <t>Ануфриев С.В.</t>
  </si>
  <si>
    <t xml:space="preserve">д.Еркоева Новинка, участок №15 </t>
  </si>
  <si>
    <t>д.Чупа, ул.Приозерная, д.11</t>
  </si>
  <si>
    <t>63,8/45,3</t>
  </si>
  <si>
    <t>RU-10-5-04-1-01-2022-0007</t>
  </si>
  <si>
    <t>АО "Специализированный застройщик "СП-1"</t>
  </si>
  <si>
    <t>Многоквартирный жом №3</t>
  </si>
  <si>
    <t>г.Кондопога, бульвар Юности</t>
  </si>
  <si>
    <t>10:03:0010103:842</t>
  </si>
  <si>
    <t>АО "Кондопожский ЦБК"</t>
  </si>
  <si>
    <t>08--06--2089</t>
  </si>
  <si>
    <t>планир. снос ОКС -6 шт</t>
  </si>
  <si>
    <t>направлено в стройнадзор 06.04.2022</t>
  </si>
  <si>
    <t>10:03:0010415:265, 10:03:0010415:267, 10:03:0010415:271, 10:03:0000000:4225, 10:03:0010415:128, 10:03:0010415:134</t>
  </si>
  <si>
    <t>г. Кондопога , Промышленная, 2</t>
  </si>
  <si>
    <t>Бердников А.А.</t>
  </si>
  <si>
    <t>с.Кончезеро, ул.Набережная</t>
  </si>
  <si>
    <t>Зверев А.В.</t>
  </si>
  <si>
    <t>г.Кондопога, ул.Советов</t>
  </si>
  <si>
    <t>ООО "Север Онеги"</t>
  </si>
  <si>
    <t>RU-10-5-04-0-00-2022-0007</t>
  </si>
  <si>
    <t>RU-10-5-04-0-00-2022-0008</t>
  </si>
  <si>
    <t>10:03:0061204:15</t>
  </si>
  <si>
    <t>реконструкция садового дома</t>
  </si>
  <si>
    <t>Петровское СП в районе д.Мунозеро</t>
  </si>
  <si>
    <t>ООО "Русское море-Аквакультура"</t>
  </si>
  <si>
    <t>10:03:0010404:19</t>
  </si>
  <si>
    <t>08--05--2957</t>
  </si>
  <si>
    <t>направлено в стройнадзор 13.04.2022</t>
  </si>
  <si>
    <t xml:space="preserve">планир. снос ОКС </t>
  </si>
  <si>
    <t>г. Кондопога, ул. Заводская д. 2а</t>
  </si>
  <si>
    <t>Фепонов М.С.</t>
  </si>
  <si>
    <t>10:03:0071201:77</t>
  </si>
  <si>
    <t>08-06-2956 от 13.04.2022</t>
  </si>
  <si>
    <t>без рассмотрения, уведомление заполнено только одним из долевиков</t>
  </si>
  <si>
    <t>д. Тюппега, д. б/н</t>
  </si>
  <si>
    <t>Подшивалов А.Т.</t>
  </si>
  <si>
    <t>10:03:0000000:12411</t>
  </si>
  <si>
    <t>10:03:0000000:4286</t>
  </si>
  <si>
    <t>г. Кондопога, Советов, д. 122</t>
  </si>
  <si>
    <t>направлено в стройнадзор 14.04.2022</t>
  </si>
  <si>
    <t>08--05--2965</t>
  </si>
  <si>
    <t>Сударченова М.А.</t>
  </si>
  <si>
    <t>с.Кончезеро, ул.Солнечная</t>
  </si>
  <si>
    <t>RU-10-5-04-0-00-2022-0009</t>
  </si>
  <si>
    <t>10:03:0061204:722</t>
  </si>
  <si>
    <t>Куделько В.А. в лице от Кроткова С.В.</t>
  </si>
  <si>
    <t>ООО "РИФ" (Куделько В.А.)</t>
  </si>
  <si>
    <t>RU-10-5-04-0-00-2022-0010</t>
  </si>
  <si>
    <t>10:03:0040104:148</t>
  </si>
  <si>
    <t>RU-10-5-04-0-00-2022-0011</t>
  </si>
  <si>
    <t>д.Тивдия Гирвасское СП</t>
  </si>
  <si>
    <t>ГБУЗ "Кондопожская ЦРБ"</t>
  </si>
  <si>
    <t>RU-10-5-04-1-01-2022-0008</t>
  </si>
  <si>
    <t>РАЗРЕШЕНИЕ
на строительство  № 10-RU10504101-10/1-2021   от 18 апреля 2022 г. (внесение изменений в РНС    № 10-RU10504101-10-2021 от 07.12.2021)</t>
  </si>
  <si>
    <t>РАЗРЕШЕНИЕ НА ВВОД № 10-RU10504101-10/1-2021   от 26 апреля 2022 г.</t>
  </si>
  <si>
    <t>Разрешение на ввод объекта (уведомления о построенном)</t>
  </si>
  <si>
    <t xml:space="preserve">Строительный объем - 14785 куб.м.                                                             в том числе надземной части 12344 куб.м.                                            Общая площадь - 4152,1 кв.м.                                                                Площадь жилых помещений - 3294,4 кв.м.                                   Количество этажей - 6, в том числе подземных - 1                                Высота - 17,27 м   квартир - 80                                                                                                                                                                </t>
  </si>
  <si>
    <r>
      <t xml:space="preserve">Общая площадь -  </t>
    </r>
    <r>
      <rPr>
        <b/>
        <sz val="11"/>
        <color rgb="FF000000"/>
        <rFont val="Times New Roman"/>
        <family val="1"/>
        <charset val="204"/>
      </rPr>
      <t xml:space="preserve">106,6 кв.м. </t>
    </r>
    <r>
      <rPr>
        <sz val="11"/>
        <color rgb="FF000000"/>
        <rFont val="Times New Roman"/>
        <family val="1"/>
        <charset val="204"/>
      </rPr>
      <t xml:space="preserve">                                                                             Объем  - </t>
    </r>
    <r>
      <rPr>
        <b/>
        <sz val="11"/>
        <color rgb="FF000000"/>
        <rFont val="Times New Roman"/>
        <family val="1"/>
        <charset val="204"/>
      </rPr>
      <t>358,5 куб.м.</t>
    </r>
    <r>
      <rPr>
        <sz val="11"/>
        <color rgb="FF000000"/>
        <rFont val="Times New Roman"/>
        <family val="1"/>
        <charset val="204"/>
      </rPr>
      <t xml:space="preserve">
Количество этажей - 1                                                                                      Высота - 3,6 м
Площадь застройки - </t>
    </r>
    <r>
      <rPr>
        <b/>
        <sz val="11"/>
        <color rgb="FF000000"/>
        <rFont val="Times New Roman"/>
        <family val="1"/>
        <charset val="204"/>
      </rPr>
      <t>114 кв.м.</t>
    </r>
  </si>
  <si>
    <t xml:space="preserve">РАЗРЕШЕНИЕ 
на ввод объекта в эксплуатацию                                  от 28 октября 2021 г.            № 10-RU10504101-8-2020     </t>
  </si>
  <si>
    <t xml:space="preserve">РАЗРЕШЕНИЕ 
на ввод объекта в эксплуатацию
N 10-RU10504101-7-2019
23 декабря 2020 г.                                
</t>
  </si>
  <si>
    <t xml:space="preserve">РАЗРЕШЕНИЕ 
на ввод объекта в эксплуатацию
N 10-RU10504101-5-2018
16 октября 2020 г.                                 
</t>
  </si>
  <si>
    <t xml:space="preserve"> Номер и дата разрешения на строительство, уведомления о построенном</t>
  </si>
  <si>
    <t xml:space="preserve">Строительство завода большой мощности по переработке трески, пикши и иных видов рыб, суммарной производительностью филе и (или)  фарша из трески или пикши, и (или) иной продукции из трески или пикши более 50 тонн в сутки и суммарной производительностью муки  рыбной и (или) жира рыбьего, либо иных продуктов из отходов производства более 6 тонн в сутки с холодильником 
</t>
  </si>
  <si>
    <t xml:space="preserve">РАЗРЕШЕНИЕ                       на ввод объекта                                 N 10-RU10504101-24-2017               от 21 июля 2020 г. </t>
  </si>
  <si>
    <t xml:space="preserve">РАЗРЕШЕНИЕ 
на ввод объекта в эксплуатацию
N 10-RU10504101-37-2015
18 июня 2020 г.                                     
</t>
  </si>
  <si>
    <t>Площадь ЗУ (кв.м.)</t>
  </si>
  <si>
    <t xml:space="preserve">Строительный объем - всего куб. м 615,8 
Общая площадь кв. м 120,0 
Количество зданий, сооружений шт. 1                                                           Тип объекта  Производственное здание                                                 Материалы фундаментов  монолитная ж/б фундаментная плита                                   Материалы стен  сэндвич-панели                                                            Материалы кровли  сэндвич-панели                                                              Иные показатели (производительность):  м3/сутки 160                                          Протяженность  м 526
</t>
  </si>
  <si>
    <t>Кокачева Е.Е.</t>
  </si>
  <si>
    <t>10:03:0010901:620</t>
  </si>
  <si>
    <t>ММП ЖКХ "Кондопожское"</t>
  </si>
  <si>
    <t>RU-10-5-04-1-01-2022-0009</t>
  </si>
  <si>
    <t>, г.Кондопога, ул.Советов, д.86</t>
  </si>
  <si>
    <t>10:03:0010209:2 (земельный участок в составе ЕЗП 
10:03:0010000:24)</t>
  </si>
  <si>
    <t>очистные сооружения водопровода</t>
  </si>
  <si>
    <t>RU-10-5-04-0-00-2022-0012</t>
  </si>
  <si>
    <t xml:space="preserve">Панов А.В. по доверенности от Мезенцева Д.А. </t>
  </si>
  <si>
    <t>10:03:0041103:5</t>
  </si>
  <si>
    <t>магазины</t>
  </si>
  <si>
    <t>10:03:0010106:1880</t>
  </si>
  <si>
    <t>RU-10-5-04-1-01-2022-0010</t>
  </si>
  <si>
    <t xml:space="preserve">Ремонтно-хозяйственная зона на промышленной площадке АО «КП-ГАББРО», Республика Карелия, Кондопожский район, промплощадка вблизи ст. Новый поселок </t>
  </si>
  <si>
    <t>ввода объекта нет</t>
  </si>
  <si>
    <t xml:space="preserve">РАЗРЕШЕНИЕ 
на ввод объекта в эксплуатацию
29 декабря 2021 г.                                   N 10-RU10504101-6/2-2020
</t>
  </si>
  <si>
    <t xml:space="preserve">район деревни Тулгуба Янишпольское сельское поселение. </t>
  </si>
  <si>
    <t xml:space="preserve"> г. Кондопога, ул. М.Горького.</t>
  </si>
  <si>
    <t>Республика Карелия, Кондопожский район, Кондопожское лесничество, Сандальское участковое лесничество</t>
  </si>
  <si>
    <t>АО «КП-ГАББРО»</t>
  </si>
  <si>
    <t>в районе деревни Мережнаволок</t>
  </si>
  <si>
    <t>г. Кондопога, район МЭЗ, участок № 119</t>
  </si>
  <si>
    <t>до 16 сентября 2020 года</t>
  </si>
  <si>
    <t>РАЗРЕШЕНИЕ 
на ввод объекта в эксплуатацию                    N10-RU10504101-6-2019 от 02.12.2020</t>
  </si>
  <si>
    <t>РАЗРЕШЕНИЕ на ввод                N 10-RU10504101-1-2020 от 30.03.2020</t>
  </si>
  <si>
    <t>г. Кондопога, разъезд Нигозеро, участок 10</t>
  </si>
  <si>
    <t>Общая площадь 188 кв.м., площадь застройки 200 кв.м, Объем 1055 куб. м., количество этажей 1, высота 4,45 м.</t>
  </si>
  <si>
    <t xml:space="preserve">Срок действия                                           до 14 октября 2021 г. </t>
  </si>
  <si>
    <t>РАЗРЕШЕНИЕ на строительство                                     от   17 декабря 2020 г.                                                   № 10-RU10504101-15-2020</t>
  </si>
  <si>
    <t xml:space="preserve">Срок действия                                           до 02  июня 2023г.
</t>
  </si>
  <si>
    <t>RU-10-5-04-0-00-2022-0013</t>
  </si>
  <si>
    <t>08--05--3546</t>
  </si>
  <si>
    <t xml:space="preserve">завершение сноса ОКС </t>
  </si>
  <si>
    <t>направлено в стройнадзор 05.05.2022</t>
  </si>
  <si>
    <t>Исламова А.В.</t>
  </si>
  <si>
    <t>10:03:0072602:1160</t>
  </si>
  <si>
    <t>д. Западное Кончезеро, ул. Скалистая</t>
  </si>
  <si>
    <t xml:space="preserve">ИП Федоренко </t>
  </si>
  <si>
    <t xml:space="preserve">для капитального ремонта существующих цехов кирпичного завода под цех по производству кормов </t>
  </si>
  <si>
    <t>RU-10-5-04-1-01-2022-0011</t>
  </si>
  <si>
    <t>10:03:0082403:20</t>
  </si>
  <si>
    <t>ООО "Петро-Ойл"</t>
  </si>
  <si>
    <t>для проектирования ОКС</t>
  </si>
  <si>
    <t>RU-10-5-04-1-01-2022-0012</t>
  </si>
  <si>
    <t>10:03:0011301:2</t>
  </si>
  <si>
    <t>RU-10-5-04-1-01-2022-0013</t>
  </si>
  <si>
    <t>10:03:0010501:4</t>
  </si>
  <si>
    <t>RU-10-5-04-1-01-2022-0014</t>
  </si>
  <si>
    <t>10:03:0082403:234</t>
  </si>
  <si>
    <t>д.Западное Кончезеро, ул.Скалистая</t>
  </si>
  <si>
    <t>Михалевская Яна Анатольевна</t>
  </si>
  <si>
    <t>Реконструкция</t>
  </si>
  <si>
    <t>RU-10-5-04-1-01-2022-0015</t>
  </si>
  <si>
    <t>10:03:0080108:130</t>
  </si>
  <si>
    <t>ООО "Баренц "Групп"</t>
  </si>
  <si>
    <t>Реконструкция здания хлебозавода в промышленный парк по производству упаковки</t>
  </si>
  <si>
    <t>RU-10-5-04-1-01-2022-0016</t>
  </si>
  <si>
    <t>10:03:0011301:273</t>
  </si>
  <si>
    <t>10:03:0041103:442</t>
  </si>
  <si>
    <t>RU-10-5-04-0-00-2022-0014</t>
  </si>
  <si>
    <t xml:space="preserve">Министерство имущественных и земельных отношений РК </t>
  </si>
  <si>
    <t>1--41--3735</t>
  </si>
  <si>
    <t>направлено в стройнадзор 18.05.2022</t>
  </si>
  <si>
    <t>схематичное изображение не позволяет установить местоположение ОКС  относительно границ ЗУ</t>
  </si>
  <si>
    <t>1-41-3542 от 5.05.2022</t>
  </si>
  <si>
    <t>Россыпнов В. В.</t>
  </si>
  <si>
    <t>10:03:0071301:155</t>
  </si>
  <si>
    <t>08--05--3889</t>
  </si>
  <si>
    <t>08--05--3493</t>
  </si>
  <si>
    <t>план. Снос ОКС</t>
  </si>
  <si>
    <t>СНТ "Творческих союзов Карелии"</t>
  </si>
  <si>
    <t>направлено в стройнадзор 04.05.2022</t>
  </si>
  <si>
    <t>08--05--3494</t>
  </si>
  <si>
    <t>направлено в стройнадзор 04.05.2023</t>
  </si>
  <si>
    <t>АО "Специализирова застройщик "Строительное предприятие№" 1"</t>
  </si>
  <si>
    <t>10:03:0011301:81, 10:03:0011301:76, 10:03:0000000:10909</t>
  </si>
  <si>
    <t>70/08-05/КОНД-и</t>
  </si>
  <si>
    <t>г. Кондопога, Петрозаводское шоссе, д. 1а</t>
  </si>
  <si>
    <t>направлено в стройнадзор, по делу веб</t>
  </si>
  <si>
    <t>RU-10-5-04-1-01-2022-0017</t>
  </si>
  <si>
    <t>Строительство целлюлозного завода</t>
  </si>
  <si>
    <t>RU-10-5-04-1-01-2022-0018</t>
  </si>
  <si>
    <t>Койвулехто Илмари Андреевич</t>
  </si>
  <si>
    <t>Реконструкция ОКС</t>
  </si>
  <si>
    <t>г. Кондопога, д. Сюрьга, д. б/н</t>
  </si>
  <si>
    <t>Изменение параметров планируемого строительства объекта ИЖС</t>
  </si>
  <si>
    <t>СТ Гранит</t>
  </si>
  <si>
    <t xml:space="preserve">О планируемом строительстве </t>
  </si>
  <si>
    <t xml:space="preserve">Романчук В. В. </t>
  </si>
  <si>
    <t>10:03:102601:300</t>
  </si>
  <si>
    <t>м. Кеняки (Петровское сельское поселение)</t>
  </si>
  <si>
    <t>Симонов А. Н.</t>
  </si>
  <si>
    <t>Строительство здания гостиницы</t>
  </si>
  <si>
    <t>Исламова А. В.</t>
  </si>
  <si>
    <t>Русецкая Т. В.</t>
  </si>
  <si>
    <t>10:03:0060115:3</t>
  </si>
  <si>
    <t>д. Спасская Губа, ул. Петровская</t>
  </si>
  <si>
    <t>уведомление считается ненаправленным (отправлены сканы документов по эл. Почте)</t>
  </si>
  <si>
    <t>08-05-4743 от 21.06.2022</t>
  </si>
  <si>
    <t xml:space="preserve">Павлов И. Д. </t>
  </si>
  <si>
    <t>ИП Штарева Н. А.</t>
  </si>
  <si>
    <t>10:03:0070114:159</t>
  </si>
  <si>
    <t>10:03:0070114:29</t>
  </si>
  <si>
    <t>123/08-05/КОНД-и</t>
  </si>
  <si>
    <t>Бабкин К. Е.</t>
  </si>
  <si>
    <t xml:space="preserve">о план. Строительстве </t>
  </si>
  <si>
    <t>08-05-4924 от 28.06.2022</t>
  </si>
  <si>
    <t>не введен</t>
  </si>
  <si>
    <t xml:space="preserve">Гостевой дом 1.4 (Первая очередь строительства) в составе объекта «Строительство зданий и сооружений в м.Кеняки Петровского сельского поселения Кондопожского муниципального района Республики Карелия» </t>
  </si>
  <si>
    <t xml:space="preserve">Общая площадь - 57,04 кв.м.;                          Площадь участка  - 2191 кв.м.;                           Объем - 178,93 куб.м.;                                  Количество этажей (шт.): 1                                 Высота - 4,77 м.                                              Площадь застройки - 68,2 кв.м.                                                  </t>
  </si>
  <si>
    <t>10:03:0060601:175</t>
  </si>
  <si>
    <t> д. Декнаволок</t>
  </si>
  <si>
    <t>Киселева О.С.</t>
  </si>
  <si>
    <t>Скорин М.С.</t>
  </si>
  <si>
    <t> д. Уница</t>
  </si>
  <si>
    <t>10:03:0000000:12039</t>
  </si>
  <si>
    <t>Уведомление о соответствии РСИЖС-20220609-5302492363-3 от 10.06.2022</t>
  </si>
  <si>
    <t>Касьянов А.В.</t>
  </si>
  <si>
    <t>10:03:0010203:623</t>
  </si>
  <si>
    <t>Уведомление о соответствии РСИЖС-20220628-5801427722-3 от 29.06.2022</t>
  </si>
  <si>
    <t>Гиссиев В.М.</t>
  </si>
  <si>
    <t>10:03:0072602:1694</t>
  </si>
  <si>
    <t>Уведомление о соответствии РСИЖС-20220601-5022682356-3 от 06.06.2022</t>
  </si>
  <si>
    <t>Кончезерское сельское поселение, улица Дачная</t>
  </si>
  <si>
    <t>Уведомление о соответствии РСИЖС-20220607-5224539263-3 от 09.06.2022</t>
  </si>
  <si>
    <t>Уведомление о соответствии РСИЖС-20220530-4961168368-3 от 31.05.2022</t>
  </si>
  <si>
    <t>Тушина А.И.</t>
  </si>
  <si>
    <t> г. Кондопога, по ул. Березовой в районе МЭЗ, участок № 76</t>
  </si>
  <si>
    <t>Зданович Е.А.</t>
  </si>
  <si>
    <t>Уведомление о соответствии РСИЖС-20220526-4856865908-3 от 27.05.2022</t>
  </si>
  <si>
    <t> г. Кондопога, переулок М.Горького, д. 12</t>
  </si>
  <si>
    <t>10:03:010112:14</t>
  </si>
  <si>
    <t>Овчарук Н.Б.</t>
  </si>
  <si>
    <t>Уведомление о соответствии РСИЖС-20220524-4767061638-3 от 24.05.2022</t>
  </si>
  <si>
    <t>10:03:0112501:309</t>
  </si>
  <si>
    <t>10:03:0110102:201</t>
  </si>
  <si>
    <t>д Улитина Новинка, д. 42А</t>
  </si>
  <si>
    <t>90,4/126</t>
  </si>
  <si>
    <t>Уведомление о соответствии РСИЖС-20220428-4347054329-3 от 29.04.2022</t>
  </si>
  <si>
    <r>
      <t xml:space="preserve">Общая площадь - 4468,7 кв.м.;                          Площадь участка  - 3085 кв.м.;                           Объем - 16479,12 куб.м.; в том числе подземной части - 2664,06 куб.м.                              Количество этажей (шт.): 6                                 количество подземных этажей  - 1                                              Площадь застройки - 1009,00 кв.м.                    </t>
    </r>
    <r>
      <rPr>
        <b/>
        <sz val="10"/>
        <color rgb="FF000000"/>
        <rFont val="Times New Roman"/>
        <family val="1"/>
        <charset val="204"/>
      </rPr>
      <t xml:space="preserve">Площадь квартир - 3487,59 кв.м  </t>
    </r>
    <r>
      <rPr>
        <sz val="10"/>
        <color rgb="FF000000"/>
        <rFont val="Times New Roman"/>
        <family val="1"/>
        <charset val="204"/>
      </rPr>
      <t xml:space="preserve">                                      </t>
    </r>
  </si>
  <si>
    <t>Строительство объекта "Многоквартирный жилой дом по бул.Юности в г.Кондопога" (дом №3)</t>
  </si>
  <si>
    <t>RU-10-5-04-1-01-2022-0019</t>
  </si>
  <si>
    <t>10:03:0010000:24 (Единое земплепользование)10:03:0010209:2, 10:03:0010210:12, 10:03:0010226:36</t>
  </si>
  <si>
    <t>Морозова Е.А.</t>
  </si>
  <si>
    <t>10:03:0100301:46</t>
  </si>
  <si>
    <t>ООО "Сопоха"</t>
  </si>
  <si>
    <t>RU-10-5-04-0-00-2022-0015</t>
  </si>
  <si>
    <t>10-10-03/025/2006-007</t>
  </si>
  <si>
    <t>10:03:09:0602:16</t>
  </si>
  <si>
    <t>д. Лижма, д. 84</t>
  </si>
  <si>
    <t>направлено в стройнадзор 12.07.2022</t>
  </si>
  <si>
    <t xml:space="preserve">Ушакова Н. А. </t>
  </si>
  <si>
    <t>08--05--5272</t>
  </si>
  <si>
    <t>Срок действия до 9 марта 2023</t>
  </si>
  <si>
    <t>г.Кондопога, ул.Советов, д.86</t>
  </si>
  <si>
    <t>КУ РК «УКС РК»</t>
  </si>
  <si>
    <t>Кондопожская гавань</t>
  </si>
  <si>
    <t>RU-10-5-04-1-01-2022-0020</t>
  </si>
  <si>
    <t>Октябрьская дирекция пассажирских обустройств по Петрозаводскому региону</t>
  </si>
  <si>
    <t>10:03:0000000:3708</t>
  </si>
  <si>
    <t>10:03:090900:002</t>
  </si>
  <si>
    <t>ст. Илемсельга</t>
  </si>
  <si>
    <t>направлено в стройнадзор</t>
  </si>
  <si>
    <t>не приложены док-ты (ч. 10, ст. 55.31 ГрК РФ</t>
  </si>
  <si>
    <t>о план. Сносе/заверш. Сноса</t>
  </si>
  <si>
    <t>к уведеомлению не приложены док-ты (ч. 10, ст. 55.31)</t>
  </si>
  <si>
    <t>Гладышев С. М.</t>
  </si>
  <si>
    <t>10:03:0010203:326</t>
  </si>
  <si>
    <t>10-10-03/017/2011-138</t>
  </si>
  <si>
    <t>г. Кондопога, ул. Летняя, д. 12а</t>
  </si>
  <si>
    <t>RU-10-5-04-0-00-2022-0016</t>
  </si>
  <si>
    <t>стротельство ИЖС</t>
  </si>
  <si>
    <t>10:03:0110801:24</t>
  </si>
  <si>
    <t>10:03:0010901:866</t>
  </si>
  <si>
    <t>Ильина Е.Н. (многодетная)</t>
  </si>
  <si>
    <t xml:space="preserve"> Уведомление о соответствии РСИЖС-20220704-5948570683-3 от 05.07.2022</t>
  </si>
  <si>
    <t>г.Кондопога, МЭЗ, участок 205</t>
  </si>
  <si>
    <t>Лазарева Ю.А.</t>
  </si>
  <si>
    <t>Русецкая Т.В.</t>
  </si>
  <si>
    <t>с.Спасская Губа, ул.Петровская</t>
  </si>
  <si>
    <t>Уведомление о соответствии РСИЖС-20220711-6154411071-3 от 12.07.2022</t>
  </si>
  <si>
    <t>Елизарова С.В.</t>
  </si>
  <si>
    <t>10:03:0010311:3</t>
  </si>
  <si>
    <t>Уведомление о соответствии РСИЖС-20220712-6186696423-3 от 12.07.2022</t>
  </si>
  <si>
    <t>Строительство АЗС "Янишполе" ООО "ЛУКОЙЛ-Северо-Западнефтепродукт"</t>
  </si>
  <si>
    <t>ОКС 10:03:0010307:132</t>
  </si>
  <si>
    <t>ОКС 10:03:0011301:259
 10-RU10504101-5-2020 от 18.02.2021</t>
  </si>
  <si>
    <t>10-RU10504101-11-2020 от 26.08.2021</t>
  </si>
  <si>
    <t>Ушенина Е. А.</t>
  </si>
  <si>
    <t>10:03:0010212:82</t>
  </si>
  <si>
    <t>10:03:0010212:67</t>
  </si>
  <si>
    <t>план. Снос</t>
  </si>
  <si>
    <t>г. Кондопога, ул. Петрозаводская, д. 48</t>
  </si>
  <si>
    <t>д. Малое Гангозеро</t>
  </si>
  <si>
    <t xml:space="preserve">Андрианова М. В. </t>
  </si>
  <si>
    <t xml:space="preserve">Харечкина Е. Н. </t>
  </si>
  <si>
    <t>10:03:0090806:1</t>
  </si>
  <si>
    <t>10:03:0090802:41</t>
  </si>
  <si>
    <t>248/08-05/КОНД-и</t>
  </si>
  <si>
    <t>213/08-05/КОНД-и</t>
  </si>
  <si>
    <t>д. Ватнаволок</t>
  </si>
  <si>
    <t>261/08-05/КОНД-и</t>
  </si>
  <si>
    <t>Ильин Павел Александрович</t>
  </si>
  <si>
    <t>10:03:0072602:1763</t>
  </si>
  <si>
    <t>Раевский И. А.</t>
  </si>
  <si>
    <t>10:03:0072601:2321</t>
  </si>
  <si>
    <t>RU-10-5-04-0-00-2022-0017</t>
  </si>
  <si>
    <t>с. Кончезеро Кончезерское СП</t>
  </si>
  <si>
    <t>Кобзев Р. С.</t>
  </si>
  <si>
    <t>10:03:0101301:43</t>
  </si>
  <si>
    <t>RU-10-5-04-0-00-2022-0018</t>
  </si>
  <si>
    <t>д. Чупа, Янишпольское СП</t>
  </si>
  <si>
    <t>Гирвасское СП п.Райгуба</t>
  </si>
  <si>
    <t xml:space="preserve">Общая площадь - 1138 кв.м Площадь участка - 15006 кв.м
Объем - 6707 куб.м.
Площадь застройки - 1297 кв.м 
Количество этажей (шт.): 1  </t>
  </si>
  <si>
    <t>Уведомление о соответствии РСИЖС-20220708-6118940892-3 от 11.07.2022</t>
  </si>
  <si>
    <t>Уведомление о соответствии РСИЖС-20220802-6600868043-3 от 02.08.2022</t>
  </si>
  <si>
    <t>Ганин В.В.</t>
  </si>
  <si>
    <t>10:03:0100301:176</t>
  </si>
  <si>
    <t>Уведомление о соответствии № РСИЖС-20220805-6694285299-3 от 11.08.2022</t>
  </si>
  <si>
    <t>Асташонок Н.В.</t>
  </si>
  <si>
    <t>10:03:0081601:68</t>
  </si>
  <si>
    <t>Гирвасское сельское поселение, СОТ "Автомобилист", участок № 16/2</t>
  </si>
  <si>
    <t>Белова Е.В.</t>
  </si>
  <si>
    <t xml:space="preserve">
10:03:0071801:51</t>
  </si>
  <si>
    <t xml:space="preserve"> тер. СНТ. Лагнозерский (д. Гомсельга), ул. Высотная, д. 51</t>
  </si>
  <si>
    <t>298/08-06/КОНД-и</t>
  </si>
  <si>
    <t>заверш. Снос</t>
  </si>
  <si>
    <t>ООО "Сельхозпродукт"</t>
  </si>
  <si>
    <t>RU-10-5-04-0-00-2022-0019</t>
  </si>
  <si>
    <t>с. Янишполе, Янишпольское СП</t>
  </si>
  <si>
    <t>Уведомление о соответствии № РСИЖС-20220816-6952645678-3 от 16.08.2022</t>
  </si>
  <si>
    <t>Юрина Л.В.</t>
  </si>
  <si>
    <t>10:03:0020116:185</t>
  </si>
  <si>
    <t>Яковлев Ф. В.</t>
  </si>
  <si>
    <t>10:03:0072603:512</t>
  </si>
  <si>
    <t>10:03:0072603:513</t>
  </si>
  <si>
    <t>уведомление считается ненаправленным (отправлены по эл. Почте), зона СХ</t>
  </si>
  <si>
    <t>Фурдуй Л. Т.</t>
  </si>
  <si>
    <t>10:03:0072602:1255</t>
  </si>
  <si>
    <t>ДНТ "Горская Повежа", уч. №32 (Новинское СП)</t>
  </si>
  <si>
    <t>Нетрусова А.В.</t>
  </si>
  <si>
    <t>10:03:0112503:267</t>
  </si>
  <si>
    <t>Уведомление о соответствии № РСИЖС-20220823-7117270309-3 от 25.08.2022</t>
  </si>
  <si>
    <t>ДНТ "Горская Повежа", уч. №31 (Новинское СП)</t>
  </si>
  <si>
    <t>10:03:0112503:266</t>
  </si>
  <si>
    <t>Уведомление о соответствии № РСИЖС-20220823-7117081153-3 от 25.08.2022</t>
  </si>
  <si>
    <t>10:03:0010404:24</t>
  </si>
  <si>
    <t>340/08-06/КОНД-и</t>
  </si>
  <si>
    <t xml:space="preserve">ООО 
«Русское море - Аквакультура»
</t>
  </si>
  <si>
    <t xml:space="preserve"> г. Кондопога,        ул. Заводская, д.2-а</t>
  </si>
  <si>
    <t xml:space="preserve">ГБУЗ «Кондопожская ЦРБ» </t>
  </si>
  <si>
    <t>10:03:0090506:746</t>
  </si>
  <si>
    <t>RU-10-5-04-0-00-2022-0020</t>
  </si>
  <si>
    <t>п. Кедрозеро, Кедрозерское СП</t>
  </si>
  <si>
    <t>ООО "Ваша Карелия"</t>
  </si>
  <si>
    <t>10:03:0070801:133</t>
  </si>
  <si>
    <t>RU-10-5-04-0-00-2022-0021</t>
  </si>
  <si>
    <t>д. Западное Кончезеро, Кончезерское СП</t>
  </si>
  <si>
    <t>ООО "Онежский сланец"</t>
  </si>
  <si>
    <t>Строительство арочного ангара</t>
  </si>
  <si>
    <t>RU-10-5-04-1-01-2022-0021</t>
  </si>
  <si>
    <t>10:03:0080105:32</t>
  </si>
  <si>
    <t>г. Кондопога, пр. Калинина</t>
  </si>
  <si>
    <t>Строительство торгового здания в г. Кондопога</t>
  </si>
  <si>
    <t>Кузнецова О. Н.</t>
  </si>
  <si>
    <t>10:03:0010112:37</t>
  </si>
  <si>
    <t xml:space="preserve">Общая площадь - 1310 кв.м Площадь участка - 4100 кв.м
Объем - 6998 куб.м.
Площадь застройки - 1339 кв.м 
Количество этажей (шт.): 1  </t>
  </si>
  <si>
    <t>ОТКАЗ В РАЗРЕШЕНИИ на строительство №08-06-5748 от 07.09.2022</t>
  </si>
  <si>
    <t xml:space="preserve">
РАЗРЕШЕНИЕ на строительство от 24.05.2021 №RU10504101-8/1-2019 Продлено до 30.06.2023</t>
  </si>
  <si>
    <t>Администрация Гирвасского сельского поселения</t>
  </si>
  <si>
    <t>10:03:0040101:14</t>
  </si>
  <si>
    <t>RU-10-5-04-0-00-2022-0022</t>
  </si>
  <si>
    <t>д. Тивдия Гирвасское СП</t>
  </si>
  <si>
    <t>Дубровин А. А.</t>
  </si>
  <si>
    <t>Лаковникова Ю.А.</t>
  </si>
  <si>
    <t>10:03:0110801:42</t>
  </si>
  <si>
    <t xml:space="preserve"> Уведомление о соответствии РСИЖС-20220919-7836344677-3 от 19.09.2022</t>
  </si>
  <si>
    <t>д. Чупа Янишпольское с.п</t>
  </si>
  <si>
    <t>Скворцова А.П.</t>
  </si>
  <si>
    <t>10:03:011302:157</t>
  </si>
  <si>
    <t>Уведомление о соответствии РСИЖС-20220909-7561717146-3 от 09.09.2022</t>
  </si>
  <si>
    <t>10:03:0020114:157</t>
  </si>
  <si>
    <t>Кончезерское сп, район бнп Тюппега</t>
  </si>
  <si>
    <t>уведомление о соответствии построенного ИЖС № 08-15-22 от 21.09.2022</t>
  </si>
  <si>
    <t>Уведомление о соответствии РСИЖС-20220418-4221637279-3 от 19.04.2022</t>
  </si>
  <si>
    <t>Уведомление о соответствии  РСИЖС-20220418-4221641098-3 от 19.04.2022</t>
  </si>
  <si>
    <t xml:space="preserve">Уведомление о соответствии № 08-15-2    от 17.01.2022 </t>
  </si>
  <si>
    <t xml:space="preserve">Уведомление о соответствии  № РСИЖС-20220118-3391928312-3     от 21.01.2022 </t>
  </si>
  <si>
    <t xml:space="preserve">Уведомление о соответствии  № РСИЖС-20220118-3391905578-3      от 21.01.2022 </t>
  </si>
  <si>
    <t xml:space="preserve">Уведомление о соответствии  № РСИЖС-20220118-3391946013-3          от 21.01.2022 </t>
  </si>
  <si>
    <t xml:space="preserve">Уведомление о соответствии № 08-15-4    от 24.01.2022 </t>
  </si>
  <si>
    <t xml:space="preserve">Уведомление о соответствии № 08-15-5    от 01.02.2022 </t>
  </si>
  <si>
    <t xml:space="preserve">Уведомление о соответствии № 08-15-6    от 01.02.2022 </t>
  </si>
  <si>
    <t xml:space="preserve">Уведомление о соответствии № 08-15-9    от 01.02.2022 </t>
  </si>
  <si>
    <t xml:space="preserve">Уведомление о соответствии № 08-15-10 от 04.02.2022 </t>
  </si>
  <si>
    <t xml:space="preserve">Уведомление о соответствии № 08-15-12 от 14.03.2022 </t>
  </si>
  <si>
    <t xml:space="preserve">Уведомление о соответствии № РСИЖС-20220207-3544013761-3      от 07.02.2022 </t>
  </si>
  <si>
    <t xml:space="preserve">Уведомление о соответствии                                                  № РСИЖС-20220314-3805125631-3 от 14.03.2022 </t>
  </si>
  <si>
    <t xml:space="preserve">Уведомление о соответствии                                                  № РСИЖС-20220224-3677894051-3 от 24.02.2022 </t>
  </si>
  <si>
    <t xml:space="preserve">Уведомление о соответствии № 08-15-13 от 24.03.2022 </t>
  </si>
  <si>
    <t xml:space="preserve">Уведомление о соответствии № 08-15-14 от 28.03.2022 </t>
  </si>
  <si>
    <t xml:space="preserve">Уведомление о соответствии  № 08-15-16 от 04.04.2022 </t>
  </si>
  <si>
    <t>Уведомление о соответствии                                                  № РСИЖС-20220330-3960533058-3 от 31.03.2022</t>
  </si>
  <si>
    <t>Уведомление о соответствии                                                  № РСИЖС-20220411-41137448593-3 от 11.04.2022</t>
  </si>
  <si>
    <t>Уведомление о соответствии № 08-15-21 от 25.07.2022</t>
  </si>
  <si>
    <t>Уведомление о НЕсоответствии                                                  № 08-15-3 от 10.01.2022</t>
  </si>
  <si>
    <t>Уведомление о НЕсоответствии                                                  № 08-15-7 от 01.02.2022</t>
  </si>
  <si>
    <t>Уведомление о НЕсоответствии                                                  № 08-15-8 от 01.02.2023</t>
  </si>
  <si>
    <t>Уведомление о НЕсоответствии                                                  № РСИЖС-20220207-3544013761-3 от 14.02.2022</t>
  </si>
  <si>
    <t>Уведомление о НЕсоответствии                                                  № РСИЖС-20220302-3726725065-4 от 03.03.2022</t>
  </si>
  <si>
    <t>Уведомление о НЕсоответствии                                                  № РСИЖС-20220405-4027574337-4 от 05.04.2022</t>
  </si>
  <si>
    <t>Уведомление о НЕсоответствии                                                  № РСИЖС-20220317-3847564312-4 от 17.03.2022</t>
  </si>
  <si>
    <t xml:space="preserve">Уведомление о НЕсоответствии                                                  № РСИЖС-20220414-4172304563-4 от 14.04.2022 </t>
  </si>
  <si>
    <r>
      <t>Уведомление о Несоответствии РСИЖС-20220614-5410544332-4</t>
    </r>
    <r>
      <rPr>
        <vertAlign val="superscript"/>
        <sz val="8"/>
        <color rgb="FFFF0000"/>
        <rFont val="Times New Roman"/>
        <family val="1"/>
        <charset val="204"/>
      </rPr>
      <t>1</t>
    </r>
    <r>
      <rPr>
        <sz val="10"/>
        <color rgb="FFFF0000"/>
        <rFont val="Times New Roman"/>
        <family val="1"/>
        <charset val="204"/>
      </rPr>
      <t xml:space="preserve"> от 15.06.2022</t>
    </r>
  </si>
  <si>
    <t>Уведомление о НЕсоответствии               № РСИЖС-20220809-6776508516-4 от 10.08.2022</t>
  </si>
  <si>
    <t>уведомление о  НЕсоответствии                                                  № РСИЖС-20211224-3078869116-4 от 27.12.2021</t>
  </si>
  <si>
    <t>уведомление о  НЕсоответствии                                                  № РСИЖС-20211224-3079156234-4 от 27.12.2021</t>
  </si>
  <si>
    <t>уведомление о НЕсоответствии                                                  № РСИЖС-20211222-2995308215-4 от 23.12.2021</t>
  </si>
  <si>
    <t>уведомление о  НЕсоответствии                                                  № РСИЖС-20211220-2908759193-4 от 22.12.2021</t>
  </si>
  <si>
    <t xml:space="preserve">Кийски Ю. В. </t>
  </si>
  <si>
    <t>10:03:0072602:1345</t>
  </si>
  <si>
    <t>RU-10-5-04-0-00-2022-0023</t>
  </si>
  <si>
    <t>Кончезеро, Кончезерское СП</t>
  </si>
  <si>
    <t>RU-10-5-04-1-01-2022-0022</t>
  </si>
  <si>
    <t>RU-10-5-04-1-01-2022-0023</t>
  </si>
  <si>
    <t>RU-10-5-04-1-01-2022-0024</t>
  </si>
  <si>
    <t>10:03:0010117:8</t>
  </si>
  <si>
    <t>10:03:0080101:200</t>
  </si>
  <si>
    <t>10:03:0080101:201</t>
  </si>
  <si>
    <t>10:30:0010901:610</t>
  </si>
  <si>
    <t>уведомление о соответствии построенного ИЖС № 08-15-23 от 03.10.2022</t>
  </si>
  <si>
    <t>Уведомление о НЕсоответствии № РСИЖС-20220906-7437110213-4 от 07.09.2022</t>
  </si>
  <si>
    <t>Уведомление о НЕсоответствии               № РСИЖС-20220811-6838964492-4 от 15.08.2022</t>
  </si>
  <si>
    <t xml:space="preserve">Уведомление о НЕсоответствии                                                  № 08-15-11 от 07.02.2022 </t>
  </si>
  <si>
    <t xml:space="preserve">Уведомление о НЕсоответствии                                                  № РСИЖС-20220217-3635540968-4 от 17.02.2022 </t>
  </si>
  <si>
    <t xml:space="preserve">Уведомление о НЕсоответствии                                                  № РСИЖС-20220317-3847564312-4 от 17.03.2022 </t>
  </si>
  <si>
    <t xml:space="preserve">Уведомление о НЕсоответствии                                                  № 08-15-22 от 23.08.2022 </t>
  </si>
  <si>
    <t xml:space="preserve">Уведомление о соответствии № 08-15-18 от 15.06.2022 </t>
  </si>
  <si>
    <t>Уведомление о соответствии № 08-15-19 от 08.07.2022</t>
  </si>
  <si>
    <t>Уведомление о соответствии                    № РСИЖС-20220906-7437389826-3 от 07.09.2022</t>
  </si>
  <si>
    <t xml:space="preserve">Трофимова С. Н. </t>
  </si>
  <si>
    <t xml:space="preserve">Отказ 09.09.2022 </t>
  </si>
  <si>
    <t>не указан КН земельного участка</t>
  </si>
  <si>
    <t>Общая площадь (кв. м): 4152,59 Площадь участка (кв. м): 6998 Объем(куб. м): 14729,71 в том числе подземной части (куб. м): 2137,54
Количество этажей (шт.): 6             Высота (м): 16,49
Количество подземных этажей (шт.): - 1
Площадь застройки (кв. м): 934,00  
Иные показатели:
Площадь квартир (кв. м.) 3294,81
Количество квартир (шт.): 80
Количество однокомнатных квартир (шт.) 10
Количество двухкомнатных квартир (шт.) 52
Количество трехкомнатных квартир (шт.) 18</t>
  </si>
  <si>
    <t xml:space="preserve">Разрешение на ввод объекта в эксплуатацию </t>
  </si>
  <si>
    <t xml:space="preserve"> Уведомления о (НЕ) соответствии планируемого строительства (реконструкции), №, дата выдачи</t>
  </si>
  <si>
    <t xml:space="preserve"> РАЗРЕШЕНИЕ                                                             на реконструкцию                           № 10-RU10504101-1-2022
от 07 февраля 2022 г. 
</t>
  </si>
  <si>
    <t>Разрешение на ввод в эксплуатацию объекта</t>
  </si>
  <si>
    <t>Разрешение на строительство</t>
  </si>
  <si>
    <t>Площадь ЗУ      кв.м.</t>
  </si>
  <si>
    <t xml:space="preserve"> Разрешения на строительство</t>
  </si>
  <si>
    <t>Кадастровый номер ЗУ</t>
  </si>
  <si>
    <t>Площадь ЗУ,  кв.м</t>
  </si>
  <si>
    <t xml:space="preserve"> 2018 год (Администрация Кондопожского городского поселения)</t>
  </si>
  <si>
    <t xml:space="preserve"> 2018 год  (Администрация Кондопожского муниципального района)</t>
  </si>
  <si>
    <t>2017  год (Администрация Кондопожского городского поселения)</t>
  </si>
  <si>
    <t>2017 год (Администрация Кондопожского городского поселения)</t>
  </si>
  <si>
    <t xml:space="preserve"> 2016 год (Администрация Кондопожского городского поселения)</t>
  </si>
  <si>
    <t xml:space="preserve"> 2016 год  (Администрация Кондопожского муниципального района)</t>
  </si>
  <si>
    <t>2018 год (Администрация Кондопожского муниципального района (объединение с городом))</t>
  </si>
  <si>
    <t>Площадь ЗУ, кв.м.</t>
  </si>
  <si>
    <t>2019 год (Администрация Кондопожского муниципального района (объединение с городом))</t>
  </si>
  <si>
    <t>уведомление об окончании №08-15-202 от 17.09.2019</t>
  </si>
  <si>
    <t>Площадь застройки, кв.м.</t>
  </si>
  <si>
    <t xml:space="preserve">Срок действия до 20 октября 2021 </t>
  </si>
  <si>
    <t xml:space="preserve">Срок действия                                           до 14 октября 2021 </t>
  </si>
  <si>
    <t xml:space="preserve">РАЗРЕШЕНИЕ                   на ввод в эксплуатацию                        № 10-RU10504101-1-2022                              от 09 марта 2022 </t>
  </si>
  <si>
    <t>Срок действия до 19 апреля 2021</t>
  </si>
  <si>
    <t xml:space="preserve">Срок действия до 17 декабря 2021 </t>
  </si>
  <si>
    <t>РАЗРЕШЕНИЕ                   на ввод в эксплуатацию        N 10-RU10504101-15-2020    от 16.02.2020</t>
  </si>
  <si>
    <t>РАЗРЕШЕНИЕ                   на ввод в эксплуатацию                 N 10-RU10504101-16-2020           от 16.02.2021</t>
  </si>
  <si>
    <t>Срок действия  до 17 декабря 2021</t>
  </si>
  <si>
    <t>Срок действия до 21 октября 2021</t>
  </si>
  <si>
    <t xml:space="preserve">Срок действия до 29 июня 2021 </t>
  </si>
  <si>
    <t xml:space="preserve">РАЗРЕШЕНИЕ
на строительство
№ 10-RU10504101-16-2020          от 17 декабря 2020 
</t>
  </si>
  <si>
    <t xml:space="preserve">РАЗРЕШЕНИЕ
на строительство                                                № 10-RU10504101-17-2020            от 18 декабря 2020 </t>
  </si>
  <si>
    <t xml:space="preserve">РАЗРЕШЕНИЕ
на строительство                        № 10-RU10504101-18-2020            от 28 декабря 2020 
</t>
  </si>
  <si>
    <t xml:space="preserve">РАЗРЕШЕНИЕ
на строительство                            № 10-RU10504101-19-2020               от 29 декабря 2020 </t>
  </si>
  <si>
    <t>ООО "Евростройгрупп-
Диабаз"</t>
  </si>
  <si>
    <t>Лецкая Л.Н.</t>
  </si>
  <si>
    <t>«Реконструкция здания торгового павильона по адресу: РК, г. Кондопога, ул. Приканальная, б/н на земельном участке с кадастровым номером 10:03:0010127:4»</t>
  </si>
  <si>
    <t xml:space="preserve">Общая площадь: 1138 кв.м.
Площадь участка: 15006 кв.м.
Объем: 6707 куб.м.
Площадь застройки: 1297 кв.м.
</t>
  </si>
  <si>
    <t xml:space="preserve">РАЗРЕШЕНИЕ                                                      на строительство                             № 10-RU10504101-1-2021            от 16 апреля 2021 </t>
  </si>
  <si>
    <t>РАЗРЕШЕНИЕ                   на ввод в эксплуатацию       № 10-RU10504101-3-2021    от 17 ноября 2021</t>
  </si>
  <si>
    <t xml:space="preserve">внесение изменений в РАЗРЕШЕНИЕ на строительство                №RU10504101-8/1-2019                 от 24.05.2021                     
</t>
  </si>
  <si>
    <t xml:space="preserve">РАЗРЕШЕНИЕ                                                     на строительство                        №10-RU10504101-4-2021              от 21 июня 2021 </t>
  </si>
  <si>
    <t xml:space="preserve">Срок действия до  21 июля           2021 </t>
  </si>
  <si>
    <t xml:space="preserve">РАЗРЕШЕНИЕ                   на ввод в эксплуатацию       N 10-RU10504101-4-2021            от 30 июня 2021 </t>
  </si>
  <si>
    <t xml:space="preserve">Срок действия  до 02 июня 2023 
</t>
  </si>
  <si>
    <t xml:space="preserve">Срок действия  до 20 ноября 2021 </t>
  </si>
  <si>
    <t xml:space="preserve">РАЗРЕШЕНИЕ                   на ввод в эксплуатацию           № 10-RU10504101-8/1-2021   от 14 февраля 2022 </t>
  </si>
  <si>
    <t>Срок действия до 08 октября 2022</t>
  </si>
  <si>
    <t>уведомление о НЕсоответствии                                                  № 08-15-1 от 10.01.2022</t>
  </si>
  <si>
    <t xml:space="preserve">Уведомление о НЕсоответствии                                                  № 08-15-15 от 28.03.2022 </t>
  </si>
  <si>
    <t xml:space="preserve">Срок действия                                            до 08 декабря 2023
</t>
  </si>
  <si>
    <t>Срок действия до 27 декабря 2022</t>
  </si>
  <si>
    <t xml:space="preserve">Срок действия  до 01 августа 2025 </t>
  </si>
  <si>
    <t xml:space="preserve">Срок действия  до 15 августа 2025 </t>
  </si>
  <si>
    <t xml:space="preserve">Срок действия  до 10 января 2023 </t>
  </si>
  <si>
    <t>Уведомление о НЕсоответствии                          № РСИЖС-20220906-7437226845-4 от 09.09.2022</t>
  </si>
  <si>
    <t xml:space="preserve">Срок действия до 16 апреля 2023 </t>
  </si>
  <si>
    <t>"Здание склада на земельном участке с к.н. 10:03:0112502:230 в Кондопожском районе Республики Карелия"</t>
  </si>
  <si>
    <t xml:space="preserve">Общая площадь (кв. м): 138,4 Площадь участка (кв. м): 38505
Объем (куб. м): 877,7 
Количество этажей (шт.): 1               Высота (м): 6,8
Площадь застройки (кв. м): 168,7  
</t>
  </si>
  <si>
    <t>"ТрП-2 Кончезеро. Модульное здание"</t>
  </si>
  <si>
    <t>"Цех переработки рыбы на производственной площадке в Кондопожском районе на земельном участке с к.н. 10:03:0112502:230"</t>
  </si>
  <si>
    <t xml:space="preserve">Срок действия  до  21  января 2022 </t>
  </si>
  <si>
    <t>Продлено до     30 июня 2023</t>
  </si>
  <si>
    <t>ООО «Карельское Лето"</t>
  </si>
  <si>
    <t xml:space="preserve">Срок действия  до 30  июля 2021 </t>
  </si>
  <si>
    <t>Берлякова Т.В.</t>
  </si>
  <si>
    <t xml:space="preserve">"Реконструкция здания колбасного цеха, расположенного по адресу: Республика Карелия, г. Кондопога, ул. Комсомольская, д.32а" </t>
  </si>
  <si>
    <t>г. Кондопога, ул.Комсомольская, д.32а</t>
  </si>
  <si>
    <t xml:space="preserve">Общая площадь (кв. м): 1481  Площадь участка (кв. м): 3224
Объем (куб. м): 5618,5 в том числе подземной части (куб. м): 0
Количество этажей (шт.): 2            Высота (м): 6,3
Площадь застройки (кв. м): 1049 
</t>
  </si>
  <si>
    <t>Срок действия до 08 сентября 2021</t>
  </si>
  <si>
    <t>"Реконструкция здания колбасного цеха, расположенного по адресу: Республика Карелия, Кондопога, ул. Комсомольская, д.32а"</t>
  </si>
  <si>
    <t>Срок действия до 23 марта 2023</t>
  </si>
  <si>
    <t xml:space="preserve">РАЗРЕШЕНИЕ 
на ввод объекта в эксплуатацию
12 июля 2021 г.                                N 10-RU10504101-3-2018
(внесение изменений в РНВ    N 10-RU10504101-3-2018           от 21 июня 2021)                           </t>
  </si>
  <si>
    <t xml:space="preserve">"Строительство магазина в поселке Гирвас Кондопожского района" </t>
  </si>
  <si>
    <t xml:space="preserve"> РАЗРЕШЕНИЕ                                                   на реконструкцию                       № 10-RU10504101-6-2021
от 09 июля 2021 
</t>
  </si>
  <si>
    <t>РАЗРЕШЕНИЕ                                                 на строительство                       №10-RU10504101-3-2021
 от 21 мая 2021</t>
  </si>
  <si>
    <t xml:space="preserve">РАЗРЕШЕНИЕ
на строительство                       №10-RU10504101-2-2021 
от 18 мая 2021 </t>
  </si>
  <si>
    <t>уведомление о соответствии                                                  № РСИЖС-20211118-1801779609-3                                   от 23.11.2021</t>
  </si>
  <si>
    <t xml:space="preserve">уведомление о соответствии планир-м строительстве               № 08-15-56 от 25.11.2021 </t>
  </si>
  <si>
    <t xml:space="preserve">уведомление о соответствии планир-м строительстве               № 08-15-59 от 03.12.2021 </t>
  </si>
  <si>
    <t xml:space="preserve">уведомление о соответствии планир-м строительстве               № 08-15-61 от 06.12.2021 </t>
  </si>
  <si>
    <t>ИП Смородин С.В.</t>
  </si>
  <si>
    <t>Общая площадь -  7167,4 кв.м.                 Площадь участка - 102865 кв.м.                     Объем  - 32891,5 куб.м., в том числе подземной части: 8544,9 куб.м.
Количество этажей - 3, подземных-1                            
Площадь застройки - 2955,0 кв.м.</t>
  </si>
  <si>
    <t xml:space="preserve">РАЗРЕШЕНИЕ
на строительство                            № 10-RU10504101-3/2-2020     от 01 декабря 2021 (внесение изменений в РНС
№ 10-RU10504101-3/1-2020          от 27 апреля 2021)
</t>
  </si>
  <si>
    <t>Срок действия до 08 декабря 2023</t>
  </si>
  <si>
    <t xml:space="preserve">РАЗРЕШЕНИЕ                       на ввод в эксплуатацию                         № 10-RU10504101-10/1-2021   от 26 апреля 2022 </t>
  </si>
  <si>
    <t>Срок действия до 11 декабря 2022</t>
  </si>
  <si>
    <t>"Реконструкция цеха переработки рыбы с КН 10:03:0100104:133 по адресу: Кондопожский район, село Янишполе, ул. Скалистая д. 1/1"</t>
  </si>
  <si>
    <t>с. Янишполе, ул.Скалистая д. 1/1</t>
  </si>
  <si>
    <t xml:space="preserve">Общая площадь(кв. м): 605,3                         Площадь участка (кв. м): 5050,0                 Объем (куб. м): 2503,0 
Количество этажей (шт.): 1                      Высота (м): 4,1
Площадь застройки (кв. м):  626,5  
</t>
  </si>
  <si>
    <t>Срок действия до 29 апреля 2022</t>
  </si>
  <si>
    <t xml:space="preserve">Общая площадь (кв. м): 1104,6   Площадь участка (кв. м): 2800 Объем
(куб. м): 7320,0 в том числе подземной части  (куб. м): - Количество этажей (шт.): 2              Высота (м): 8,4
Площадь застройки (кв. м): 974,0  </t>
  </si>
  <si>
    <t xml:space="preserve">«Корпус санатория на территории земельного участка с кадастровым номером 10:03:0070102:75 
в селе Кончезеро Кондопожского района Республики Карелия»
</t>
  </si>
  <si>
    <t>ГУП "КарелКоммунЭнерго"</t>
  </si>
  <si>
    <t>«Строительство котельной в с.Спасская Губа Кондопожского района"</t>
  </si>
  <si>
    <t>Срок действия до 16 июля 2022</t>
  </si>
  <si>
    <t xml:space="preserve">Объект "Модульное здание поста охраны на площадке котельной"          Общая площадь - 7 кв.м.                 Площадь участка - 2302 кв.м.                     Объем - 19 куб.м.
Количество этажей - 1                                      Высота - 2,6 м
Площадь застройки - 7 кв.м.                </t>
  </si>
  <si>
    <t>Общая площадь -  106,6 кв.м.                 Площадь участка - 2970 кв.м.                     Объем  - 358,5 куб.м.
Количество этажей - 1                                      Высота - 3,6 м
Площадь застройки - 114 кв.м.</t>
  </si>
  <si>
    <t>продлен срок действия до           27 декабря 2022</t>
  </si>
  <si>
    <t>Апроду Л.Г.</t>
  </si>
  <si>
    <t>Реестр градостроительных планов земельных участков КМР</t>
  </si>
  <si>
    <t>Уведомление о соответствии измененных параметров                № 08-15-24 от 13.09.2022</t>
  </si>
  <si>
    <t>уведомление о соответствии построенного ИЖС                   № 08-15-23 от 03.10.2022</t>
  </si>
  <si>
    <t>Уведомление о соответствии изменнных параметров             № 08-15-23 от 13.09.2022</t>
  </si>
  <si>
    <t>уведомление о соответствии построенного ИЖС               № 08-15-66 от 14.12.2021</t>
  </si>
  <si>
    <t>уведомление о соответствии планир-х № 08-15-137                       от 04.06.2019</t>
  </si>
  <si>
    <t xml:space="preserve">уведомление о соответствии построенного ИЖС                      № 08-15-65 от 14.12.2021 </t>
  </si>
  <si>
    <t>уведомление о соответствии планир-х строительства                № 08-15-149  от  14.07.2020</t>
  </si>
  <si>
    <t xml:space="preserve">уведомление о соответствии построенного ИЖС                № 08-15-63 от 09.12.2021 </t>
  </si>
  <si>
    <t xml:space="preserve">уведомление о соответствии измененных параметров             №08-15-62 от 09.12.2021 </t>
  </si>
  <si>
    <t>уведомление о соответствии построенного ИЖС                      № 08-15-22 от 21.09.2022</t>
  </si>
  <si>
    <t xml:space="preserve">уведомление о соответствии построенного ИЖС                   № 08-15-60 от 30.11.2021 </t>
  </si>
  <si>
    <t>уведомление о соответствии планируемого  № 08-15-32            от 19.02.2019</t>
  </si>
  <si>
    <t>РАЗРЕШЕНИЕ                              на строительство                            №10-RU10504101-1-2019</t>
  </si>
  <si>
    <r>
      <rPr>
        <b/>
        <sz val="11"/>
        <rFont val="Times New Roman"/>
        <family val="1"/>
        <charset val="204"/>
      </rPr>
      <t>Строительный объем всего:   171,2 куб.м.</t>
    </r>
    <r>
      <rPr>
        <sz val="11"/>
        <rFont val="Times New Roman"/>
        <family val="1"/>
        <charset val="204"/>
      </rPr>
      <t xml:space="preserve">
блочно-модульная котельная с пристроенным расходным складом резервного (дизельного) топлива, установленной тепловой мощностью 1.12 МВт - 152,2 куб.м.;
модульное здание поста охраны на площадке котельной - 19 куб.м.
</t>
    </r>
    <r>
      <rPr>
        <b/>
        <sz val="11"/>
        <rFont val="Times New Roman"/>
        <family val="1"/>
        <charset val="204"/>
      </rPr>
      <t>Общая площадь всего: 62 кв.м.</t>
    </r>
    <r>
      <rPr>
        <sz val="11"/>
        <rFont val="Times New Roman"/>
        <family val="1"/>
        <charset val="204"/>
      </rPr>
      <t xml:space="preserve">
блочно-модульная котельная с пристроенным расходным складом резервного (дизельного) топлива, установленной тепловой мощностью 1.12 МВт - 55,3 кв.м.;
модульное здание поста охраны на площадке котельной -  6,7 кв.м.
</t>
    </r>
    <r>
      <rPr>
        <b/>
        <sz val="11"/>
        <rFont val="Times New Roman"/>
        <family val="1"/>
        <charset val="204"/>
      </rPr>
      <t>Площадь застройки всего: 67,2 кв.м.</t>
    </r>
    <r>
      <rPr>
        <sz val="11"/>
        <rFont val="Times New Roman"/>
        <family val="1"/>
        <charset val="204"/>
      </rPr>
      <t xml:space="preserve">
блочно-модульная котельная с пристроенным расходным складом резервного (дизельного) топлива, установленной тепловой мощностью 1.12 МВт - 60,5 кв.м.;
модульное здание поста охраны на площадке котельной -  6,7 кв.м
</t>
    </r>
    <r>
      <rPr>
        <b/>
        <sz val="11"/>
        <rFont val="Times New Roman"/>
        <family val="1"/>
        <charset val="204"/>
      </rPr>
      <t xml:space="preserve">Количество зданий, сооружений: 2 шт.   </t>
    </r>
    <r>
      <rPr>
        <sz val="11"/>
        <rFont val="Times New Roman"/>
        <family val="1"/>
        <charset val="204"/>
      </rPr>
      <t xml:space="preserve">
блочно-модульная котельная с пристроенным расходным складом резервного (дизельного) топлива, установленной тепловой мощностью 1.12 МВт -  1шт;
модульное здание поста охраны на площадке котельной - 1 шт.
</t>
    </r>
    <r>
      <rPr>
        <b/>
        <sz val="11"/>
        <rFont val="Times New Roman"/>
        <family val="1"/>
        <charset val="204"/>
      </rPr>
      <t>Материалы фундаментов:</t>
    </r>
    <r>
      <rPr>
        <sz val="11"/>
        <rFont val="Times New Roman"/>
        <family val="1"/>
        <charset val="204"/>
      </rPr>
      <t xml:space="preserve">  монолитная железобетонная плита 
</t>
    </r>
    <r>
      <rPr>
        <b/>
        <sz val="11"/>
        <rFont val="Times New Roman"/>
        <family val="1"/>
        <charset val="204"/>
      </rPr>
      <t>Материалы стен:</t>
    </r>
    <r>
      <rPr>
        <sz val="11"/>
        <rFont val="Times New Roman"/>
        <family val="1"/>
        <charset val="204"/>
      </rPr>
      <t xml:space="preserve"> сэндвич-панели с минераловатным утеплителем; блок-контейнер  Росмодуль  3,0 мх2,43м х2,59 м.
</t>
    </r>
    <r>
      <rPr>
        <b/>
        <sz val="11"/>
        <rFont val="Times New Roman"/>
        <family val="1"/>
        <charset val="204"/>
      </rPr>
      <t>Материалы перекрытий:</t>
    </r>
    <r>
      <rPr>
        <sz val="11"/>
        <rFont val="Times New Roman"/>
        <family val="1"/>
        <charset val="204"/>
      </rPr>
      <t xml:space="preserve"> кровельные сэндвич-панели    
</t>
    </r>
    <r>
      <rPr>
        <b/>
        <sz val="11"/>
        <rFont val="Times New Roman"/>
        <family val="1"/>
        <charset val="204"/>
      </rPr>
      <t>Материалы кровли:</t>
    </r>
    <r>
      <rPr>
        <sz val="11"/>
        <rFont val="Times New Roman"/>
        <family val="1"/>
        <charset val="204"/>
      </rPr>
      <t xml:space="preserve"> сэндвич-панели</t>
    </r>
  </si>
  <si>
    <t>уведомление о соответствии измененных параметров                №08-15-230 от 06.10.2020</t>
  </si>
  <si>
    <t>уведомление о соответствии измененных параметров      №08-15-231 от  06.10.2020</t>
  </si>
  <si>
    <t>уведомление о соответствии измененных параметров     №08-15-205  от  14.09.2020</t>
  </si>
  <si>
    <t>уведомление о соответствии измененных параметров             № 08-15-189  от  26.08.2020</t>
  </si>
  <si>
    <t>уведомление о НЕ соответствии планир-х строительства                             № 08-15-198 от  08.09.2020</t>
  </si>
  <si>
    <t>уведомление о НЕ соответствии планир-х строительства                            № 08-15-199 от  11.09.2020</t>
  </si>
  <si>
    <t>уведомление о соответствии измененных параметров         № 08-15-184  от  21.08.2020</t>
  </si>
  <si>
    <t>уведомление о НЕсоответствии планир-х строительства                                   № 08-15-171 от  11.08.2020</t>
  </si>
  <si>
    <t>уведомление о соответствии измененных параметров             № 08-15-150  от  14.07.2020</t>
  </si>
  <si>
    <t>уведомление о соответствии измененных параметров              № 08-15-138  от  09.06.2020</t>
  </si>
  <si>
    <t>уведомление о соответствии измененных параметров           № 08-15-131  от  29.06.2020</t>
  </si>
  <si>
    <t>уведомление о соответствии измененных параметров             № 08-15-113  от 04.06.2020</t>
  </si>
  <si>
    <t>уведомление о соответствии измененных параметров                № 08-15-102 от 27.05.2020</t>
  </si>
  <si>
    <t>уведомление о соответствии измененных параметров             № 08-15-101 от 27.05.2020</t>
  </si>
  <si>
    <t>уведомление о соответствии измененных параметров               № 08-15-96  от 20.05.2020</t>
  </si>
  <si>
    <t>уведомление о соответствии измененных параметров               № 08-15-85  от 16.04.2020</t>
  </si>
  <si>
    <t>уведомление о соответствии измененных параметров           № 08-15-81  от 08.04.2020</t>
  </si>
  <si>
    <t>уведомление о соответствии измененных параметров                № 08-15-68  от 17.03.2020</t>
  </si>
  <si>
    <t>уведомление о соответствии измененных параметров           № 08-15-53  от 04.03.2020</t>
  </si>
  <si>
    <t>уведомление о соответствии измененных параметров             № 08-15-50  от 25.02.2020</t>
  </si>
  <si>
    <t>уведомление о соответствии измененных параметров            № 08-15-34  от 03.02.2020</t>
  </si>
  <si>
    <t>уведомление о соответствии измененных параметров          № 08-15-25  от 27.01.2020</t>
  </si>
  <si>
    <t>уведомление о соответствии измененных параметров     № 08-15-14  от 17.01.2020</t>
  </si>
  <si>
    <t>уведомление о соответствии планир-х строительстве              № 08-15-221 от  23.09.2020</t>
  </si>
  <si>
    <t xml:space="preserve">уведомление о соответствии построенного ИЖС               № 08-15-58 от 29.11.2021 </t>
  </si>
  <si>
    <t>общая площадь, кв.м.</t>
  </si>
  <si>
    <t>Реестр выданных разрешений на ввод объектов в эксплуатацию  / уведомлений о соответствии построенных объектов</t>
  </si>
  <si>
    <t>Разрешение на ввод объекта в эксплуатацию  / уведомление о соответствии построенного объекта</t>
  </si>
  <si>
    <t>уведомление о  НЕсоответствии                                                  № РСИЖС-20211229-3254592686-4 от 30.12.2021</t>
  </si>
  <si>
    <t>уведомление о НЕсоответствии                                                  № РСИЖС-20211229-3254594673-4 от 30.12.2021</t>
  </si>
  <si>
    <t xml:space="preserve">уведомление о соответствии планир-м строительстве              № 08-15-69 от 30.12.2021 </t>
  </si>
  <si>
    <t xml:space="preserve">уведомление о соответствии планир-м строительстве           № 08-15-68 от 29.12.2021 </t>
  </si>
  <si>
    <t>о планируемом строительстве</t>
  </si>
  <si>
    <t>указано дробное количество этажей</t>
  </si>
  <si>
    <t>уведомление о  НЕсоответствии                                                  № б/н от 28.12.2021</t>
  </si>
  <si>
    <t>Матвеева Е.К.</t>
  </si>
  <si>
    <t>10:03:0010901:82</t>
  </si>
  <si>
    <t>г.Кондопога. МЭЗ, ул.Березовая, уч.№48</t>
  </si>
  <si>
    <t>уведомление о НЕсоответствии                                                  № РСИЖС-20211224-3079192127-4  от 27.12.2021</t>
  </si>
  <si>
    <t>уведомление о НЕсоответствии                                                  № РСИЖС-20211224-307885724-4 от 28.12.2021</t>
  </si>
  <si>
    <t xml:space="preserve">уведомление о соответствии планир-м строительстве                № 08-15-67 от 20.12.2021 </t>
  </si>
  <si>
    <t>Коттеджный поселок "Родник"</t>
  </si>
  <si>
    <t>№1-41-11010 от 17.12.2021</t>
  </si>
  <si>
    <t>№1-41-11342 от 28.12.2021</t>
  </si>
  <si>
    <t>№1-41-11364 от 28.12.2021</t>
  </si>
  <si>
    <t>Мининой В.А.</t>
  </si>
  <si>
    <t>10:03:0072602:1864</t>
  </si>
  <si>
    <t>№1-41-11011 от 17.12.2021</t>
  </si>
  <si>
    <t>уведомление о соответствии                                                  № РСИЖС-20211210-2381029798-3 от 13.12.2021</t>
  </si>
  <si>
    <t>уведомление о соответствии                                                  № РСИЖС-20211125-1858631171-3 от 29.11.2021</t>
  </si>
  <si>
    <t>уведомление о соответствии                                                  № РСИЖС-20211122-1824204966-3 от 25.11.2021</t>
  </si>
  <si>
    <t xml:space="preserve">уведомление о соответствии планир-м строительстве            № 08-15-55 от 25.11.2021 </t>
  </si>
  <si>
    <t xml:space="preserve">уведомление о соответствии измененных параметров              № 08-15-54 от 22.11.2021 </t>
  </si>
  <si>
    <t xml:space="preserve">уведомление о НЕсоответствии планир-м строительстве                                  № 08-15-52 от 18.11.2021 </t>
  </si>
  <si>
    <t>уведомление о НЕсоответствии                                                  № РСИЖС-20211116-1790356740-3                                   от 17.11.2022</t>
  </si>
  <si>
    <t xml:space="preserve">Круглая М.А.                     </t>
  </si>
  <si>
    <t>уведомление о соответствии                                                  № РСИЖС-20211115-1774475099-3 от 16.11.2021</t>
  </si>
  <si>
    <t xml:space="preserve">уведомление о соответствии планир-м строительстве          № 08-15-50 от 12.11.2021 </t>
  </si>
  <si>
    <t xml:space="preserve">уведомление о соответствии планир-м строительстве           № 08-15-49 от 03.11.2021 </t>
  </si>
  <si>
    <t xml:space="preserve">уведомление о соответствии измененных параметров             № 08-15-48 от 28.10.2021 </t>
  </si>
  <si>
    <t>уведомление о НЕсоответствии планир-х строительстве                         № 08-15-47 от 08.10.2021</t>
  </si>
  <si>
    <t xml:space="preserve">уведомление о соответствии планир-ой реконструкции             № 08-15-46 от 27.09.2021 </t>
  </si>
  <si>
    <t xml:space="preserve">уведомление о соответствии планир-х строительстве             № 08-15-45 от 27.09.2021 </t>
  </si>
  <si>
    <t xml:space="preserve">уведомление о соответствии планир-х строительстве              № 08-15-44 от 20.09.2021 </t>
  </si>
  <si>
    <t xml:space="preserve">уведомление о соответствии планир-х строительстве             № 08-15-43 от 16.09.2021 </t>
  </si>
  <si>
    <t xml:space="preserve">уведомление о соответствии планир-х строительстве          № 08-15-42 от 15.09.2021 </t>
  </si>
  <si>
    <t>№1-41-7306 от 16.08.2021</t>
  </si>
  <si>
    <t>форма уведомления заполнена не по утвержденной форме</t>
  </si>
  <si>
    <t>№1-41-8546 от 28.09.2021</t>
  </si>
  <si>
    <t>№1-41-8092 от 16.09.2021</t>
  </si>
  <si>
    <t>№1-41- 4298 от 16.08.2021</t>
  </si>
  <si>
    <t xml:space="preserve">уведомление о соответствии планир-х строительстве             № 08-15-41 от 09.08.2021 </t>
  </si>
  <si>
    <t xml:space="preserve">уведомление о соответствии планир-х реконструкции           № 08-15-40 от 26.07.2021 </t>
  </si>
  <si>
    <t xml:space="preserve">уведомление о соответствии планир-х строительстве           № 08-15-39 от 26.07.2021 </t>
  </si>
  <si>
    <t>№1-41- 6516 от 20.07.2021</t>
  </si>
  <si>
    <t xml:space="preserve">уведомление о соответствии планир-х строительстве            № 08-15-38 от 19.07.2021 </t>
  </si>
  <si>
    <t xml:space="preserve">уведомление о соответствии планир-х строительстве             № 08-15-37 от 14.07.2021 </t>
  </si>
  <si>
    <t>№1-41-6268 от 12.07.2021</t>
  </si>
  <si>
    <t>Лобанова Е.Н.</t>
  </si>
  <si>
    <t xml:space="preserve">уведомление о соответствии планир-х строительстве           № 08-15-36 от 16.06.2021 </t>
  </si>
  <si>
    <t>Кочанов Ю.С., Кочанова А.С.</t>
  </si>
  <si>
    <t xml:space="preserve">уведомление о соответствии планир-х строительстве          № 08-15-35 от 16.06.2021 </t>
  </si>
  <si>
    <t xml:space="preserve">уведомление о соответствии планир-х строительстве           № 08-15-34 от 07.06.2021 </t>
  </si>
  <si>
    <t xml:space="preserve">уведомление о соответствии планир-х строительстве           № 08-15-33 от 01.06.2021 </t>
  </si>
  <si>
    <t xml:space="preserve">уведомление о соответствии планир-х строительстве            № 08-15-32 от 28.05.2021 </t>
  </si>
  <si>
    <t xml:space="preserve">уведомление о соответствии планир-х строительстве              № 08-15-31 от 26.05.2021 </t>
  </si>
  <si>
    <t xml:space="preserve">уведомление о НЕсоответствии планир-х строительстве                                        № 08-15-30 от  26.05.2021 </t>
  </si>
  <si>
    <t>уведомление о соответствии  измененных параметров           № 08-15-29  от  26.05.2021</t>
  </si>
  <si>
    <t xml:space="preserve">уведомление о НЕсоответствии планир-х строительстве                                № 08-15-28 от  24.05.2021 </t>
  </si>
  <si>
    <t xml:space="preserve">уведомление о соответствии планир-х строительстве            № 08-15-27 от 19.05.2021 </t>
  </si>
  <si>
    <t xml:space="preserve">уведомление о соответствии планир-х строительстве             № 08-15-26 от 12.05.2021 </t>
  </si>
  <si>
    <t xml:space="preserve">уведомление о соответствии планир-х строительстве           № 08-15-25 от 04.05.2021 </t>
  </si>
  <si>
    <t>уведомление о соответствии планир-х реконструкции               № 08-15-24 от 04.05.2021</t>
  </si>
  <si>
    <t xml:space="preserve">уведомление о соответствии планир-х строительстве           № 08-15-23 от 19.04.2021 </t>
  </si>
  <si>
    <t xml:space="preserve">уведомление о соответствии планир-х строительстве           № 08-15-22 от 19.04.2021 </t>
  </si>
  <si>
    <t xml:space="preserve">уведомление о НЕсоответствии планир-х строительстве № 08-15-21                                       от  14.04.2021 </t>
  </si>
  <si>
    <t xml:space="preserve">уведомление о соответствии планир-х строительстве            № 08-15-20 от 08.04.2021 </t>
  </si>
  <si>
    <t xml:space="preserve">уведомление о соответствии планир-х строительстве            № 08-15-19 от 31.03.2021 </t>
  </si>
  <si>
    <t xml:space="preserve">уведомление о соответствии планир-х строительстве           № 08-15-18 от  23.03.2021 </t>
  </si>
  <si>
    <t xml:space="preserve">уведомление о НЕсоответствии планир-х строительстве                                № 08-15-17 от  22.03.2021 </t>
  </si>
  <si>
    <t xml:space="preserve">уведомление о НЕсоответствии планир-х строительстве                            № 08-15-16 от  15.03.2021 </t>
  </si>
  <si>
    <t xml:space="preserve">уведомление о НЕсоответствии планир-х строительстве                                      № 08-15-15 от  04.03.2021 </t>
  </si>
  <si>
    <t xml:space="preserve">уведомление о НЕсоответствии планир-х строительстве                                 № 08-15-14 от  01.03.2021 </t>
  </si>
  <si>
    <t xml:space="preserve">уведомление о НЕсоответствии планир-х строительстве                                   № 08-15-13 от  20.02.2021 </t>
  </si>
  <si>
    <t xml:space="preserve">уведомление о НЕсоответствии планир-х строительстве                             № 08-15-11 от  19.02.2021 </t>
  </si>
  <si>
    <t xml:space="preserve">уведомление о соответствии планир-х строительстве            № 08-15-10 от  17.02.2021 </t>
  </si>
  <si>
    <t xml:space="preserve">уведомление о НЕсоответствии планир-х строительстве                                   № 08-15-9 от  11.02.2021 </t>
  </si>
  <si>
    <t xml:space="preserve">уведомление о соответствии планир-х реконструкции          № 08-15-7 от  05.02.2021 </t>
  </si>
  <si>
    <t xml:space="preserve">уведомление о соответствии планир-х строительстве            № 08-15-6 от  03.02.2021 </t>
  </si>
  <si>
    <t xml:space="preserve">уведомление о соответствии планир-х строительстве            № 08-15-8 от  08.02.2021 </t>
  </si>
  <si>
    <t>уведомление о НЕсоответствии планир-х строительстве                              № 08-15-5 от  28.01.2021</t>
  </si>
  <si>
    <t xml:space="preserve">уведомление о соответствии планир-х строительстве            № 08-15-4 от  25.01.2021 </t>
  </si>
  <si>
    <t>№1-41-277 от 18.01.2021</t>
  </si>
  <si>
    <t>об окончании строительства</t>
  </si>
  <si>
    <t>№1-41-246 от 18.01.2021</t>
  </si>
  <si>
    <t>СОНТ "Радужный" уч.33</t>
  </si>
  <si>
    <t>уведомление о соответствии планир-х строительстве             № 08-15-3 от  25.01.2021</t>
  </si>
  <si>
    <t xml:space="preserve">уведомление о соответствии планир-х строительстве             № 08-15-2 от  15.01.2021 </t>
  </si>
  <si>
    <t xml:space="preserve">уведомление о соответствии планир-х строительстве            № 08-15-1 от  15.01.2021 </t>
  </si>
  <si>
    <t xml:space="preserve">РАЗРЕШЕНИЕ
на строительство
№ 10-RU10504101-12-2020      от 14 октября 2020 
</t>
  </si>
  <si>
    <t xml:space="preserve">Категория (класс): III-п
Протяженность: 1305,42 м
Мощность (пропускная способность, грузооборот, интенсивность движения): Грузонапряженность:
2 млн.тонн/год 
</t>
  </si>
  <si>
    <r>
      <t xml:space="preserve">РАЗРЕШЕНИЕ                                  на строительство                      № 10-RU10504101-8-2019                   от 30 декабря 2019 
</t>
    </r>
    <r>
      <rPr>
        <sz val="10"/>
        <color rgb="FFFF0000"/>
        <rFont val="Times New Roman"/>
        <family val="1"/>
        <charset val="204"/>
      </rPr>
      <t xml:space="preserve">
</t>
    </r>
  </si>
  <si>
    <t>РАЗРЕШЕНИЕ                     на ввод в эксплуатацию                          №10-RU10504101-7-2019                  от 23.12.2020</t>
  </si>
  <si>
    <t xml:space="preserve">РАЗРЕШЕНИЕ                              на строительство
№ 10-RU10504101-7-2019
от 08 ноября 2019     </t>
  </si>
  <si>
    <t xml:space="preserve">РАЗРЕШЕНИЕ                                на строительство
N 10-RU10504101-5-2019 
от 17 сентября 2019                                      </t>
  </si>
  <si>
    <t>РАЗРЕШЕНИЕ 
на ввод объекта в эксплуатацию                           №10-RU10504101-3-2019                  от 16 сентября 2019</t>
  </si>
  <si>
    <t xml:space="preserve">РАЗРЕШЕНИЕ на строительство
N10-RU10504101-3-2019 
от 14 июня 2019                                    </t>
  </si>
  <si>
    <t>РАЗРЕШЕНИЕ                     на ввод в эксплуатацию                                        10-RU10504101-1-2019</t>
  </si>
  <si>
    <t>РАЗРЕШЕНИЕ                     на ввод в эксплуатацию                              № 10-RU10504101-1-2019             от 09 апреля 2020</t>
  </si>
  <si>
    <t xml:space="preserve">РАЗРЕШЕНИЕ   на строительство
N10-RU10504101-1-2019                  от 18 февраля 2019    
</t>
  </si>
  <si>
    <t xml:space="preserve">РАЗРЕШЕНИЕ 
на ввод в эксплуатацию
 N 10-RU10504101-19-2020  от 07 июня 2021    
</t>
  </si>
  <si>
    <t>продлено до 20 ноября 2022</t>
  </si>
  <si>
    <t>продлено до 17 марта 2023</t>
  </si>
  <si>
    <t xml:space="preserve">Срок действия  до 24 сентября 2021 </t>
  </si>
  <si>
    <t>уведомление о соответствии измененных параметров    планир-ой реконструкции              № 08-15-159 от  28.07.2020</t>
  </si>
  <si>
    <t xml:space="preserve">продлен                срок действия                                           до 14 февраля 2022 </t>
  </si>
  <si>
    <t xml:space="preserve">РАЗРЕШЕНИЕ                     на ввод в эксплуатацию                 № 10-RU10504101-12/1-2020   от 11 февраля 2022 </t>
  </si>
  <si>
    <t xml:space="preserve">продлен                                срок действия                                           до 14 февраля 2022 </t>
  </si>
  <si>
    <t xml:space="preserve">РАЗРЕШЕНИЕ
на строительство
от 14 октября 2020 г.                                                        № 10-RU10504101-12-2020
</t>
  </si>
  <si>
    <t>РАЗРЕШЕНИЕ                                                           на строительство             №10-RU10504101-2-2022                        от 10.06.2022</t>
  </si>
  <si>
    <t xml:space="preserve">РАЗРЕШЕНИЕ
на строительство                    № 10-RU10504101-7-2021               от 02 сентября 2021 </t>
  </si>
  <si>
    <t xml:space="preserve">Срок действия                     до  02  июня 2023 
</t>
  </si>
  <si>
    <r>
      <t xml:space="preserve">Общая площадь (кв. м): 4152,59 Площадь участка (кв. м): 6998 Объем(куб. м): 14729,71 в том числе подземной части (куб. м): 2137,54
</t>
    </r>
    <r>
      <rPr>
        <b/>
        <sz val="10"/>
        <color rgb="FFFF0000"/>
        <rFont val="Times New Roman"/>
        <family val="1"/>
        <charset val="204"/>
      </rPr>
      <t xml:space="preserve">Количество этажей (шт.): 5 </t>
    </r>
    <r>
      <rPr>
        <sz val="10"/>
        <color rgb="FF000000"/>
        <rFont val="Times New Roman"/>
        <family val="1"/>
        <charset val="204"/>
      </rPr>
      <t xml:space="preserve">Высота (м): 16,49
Количество подземных этажей (шт.): - 
Площадь застройки (кв. м): 934,00  
Иные показатели:
Площадь квартир (кв. м.) 3294,81
Количество квартир (шт.), в том числе: 80
Количество однокомнатных квартир (шт.) 10
Количество двухкомнатных квартир (шт.) 52
Количество трехкомнатных квартир (шт.) 18
</t>
    </r>
  </si>
  <si>
    <r>
      <t xml:space="preserve">Общая площадь (кв. м): 4152,59 Площадь участка (кв. м): 6998 Объем(куб. м): 14729,71 в том числе подземной части (куб. м): 2137,54
</t>
    </r>
    <r>
      <rPr>
        <b/>
        <sz val="10"/>
        <color rgb="FFFF0000"/>
        <rFont val="Times New Roman"/>
        <family val="1"/>
        <charset val="204"/>
      </rPr>
      <t xml:space="preserve">Количество этажей (шт.): 6     </t>
    </r>
    <r>
      <rPr>
        <sz val="10"/>
        <color rgb="FF000000"/>
        <rFont val="Times New Roman"/>
        <family val="1"/>
        <charset val="204"/>
      </rPr>
      <t xml:space="preserve">         Высота (м): 16,49
</t>
    </r>
    <r>
      <rPr>
        <b/>
        <sz val="10"/>
        <color rgb="FFFF0000"/>
        <rFont val="Times New Roman"/>
        <family val="1"/>
        <charset val="204"/>
      </rPr>
      <t>Количество подземных этажей: 1 шт.</t>
    </r>
    <r>
      <rPr>
        <sz val="10"/>
        <color rgb="FF000000"/>
        <rFont val="Times New Roman"/>
        <family val="1"/>
        <charset val="204"/>
      </rPr>
      <t xml:space="preserve">
Площадь застройки (кв. м): 934,00  
Иные показатели:
Площадь квартир (кв. м.) 3294,81
Количество квартир (шт.), в том числе: 80
Количество однокомнатных квартир (шт.) 10
Количество двухкомнатных квартир (шт.) 52
Количество трехкомнатных квартир (шт.) 18
</t>
    </r>
  </si>
  <si>
    <r>
      <t xml:space="preserve">Общая площадь (кв. м): 4152,59 Площадь участка (кв. м): 6998 Объем(куб. м): 14729,71 в том числе подземной части (куб. м): 2137,54
</t>
    </r>
    <r>
      <rPr>
        <b/>
        <sz val="10"/>
        <color rgb="FFFF0000"/>
        <rFont val="Times New Roman"/>
        <family val="1"/>
        <charset val="204"/>
      </rPr>
      <t xml:space="preserve">Количество этажей (шт.): 6 </t>
    </r>
    <r>
      <rPr>
        <sz val="10"/>
        <color rgb="FF000000"/>
        <rFont val="Times New Roman"/>
        <family val="1"/>
        <charset val="204"/>
      </rPr>
      <t xml:space="preserve">Высота (м): 16,49
</t>
    </r>
    <r>
      <rPr>
        <b/>
        <sz val="10"/>
        <color rgb="FFFF0000"/>
        <rFont val="Times New Roman"/>
        <family val="1"/>
        <charset val="204"/>
      </rPr>
      <t>Количество подземных этажей (шт.): 1</t>
    </r>
    <r>
      <rPr>
        <sz val="10"/>
        <color rgb="FF000000"/>
        <rFont val="Times New Roman"/>
        <family val="1"/>
        <charset val="204"/>
      </rPr>
      <t xml:space="preserve">
Площадь застройки (кв. м): 934,00  
Иные показатели:
Площадь квартир (кв. м.) 3294,81
Количество квартир (шт.), в том числе: 80
Количество однокомнатных квартир (шт.) 10
Количество двухкомнатных квартир (шт.) 52
Количество трехкомнатных квартир (шт.) 18
</t>
    </r>
  </si>
  <si>
    <t xml:space="preserve"> РАЗРЕШЕНИЕ                                                                     на строительство                   № 10-RU10504101-12/2-2020
от 24 января 2022 г. 
(внесение изменений в РНС                         №10-RU10504101-12/1-2020 от 24 января 2022)
</t>
  </si>
  <si>
    <t xml:space="preserve">продлен срок действия до 14 июля 2022 </t>
  </si>
  <si>
    <t xml:space="preserve">Продлен срок действия                        до 14 июля 2022 </t>
  </si>
  <si>
    <r>
      <t xml:space="preserve">Общая площадь (кв. м): 4152,59 Площадь участка (кв. м): 6998 Объем(куб. м): 14729,71 в том числе подземной части (куб. м): 2137,54
</t>
    </r>
    <r>
      <rPr>
        <b/>
        <sz val="10"/>
        <color rgb="FFFF0000"/>
        <rFont val="Times New Roman"/>
        <family val="1"/>
        <charset val="204"/>
      </rPr>
      <t xml:space="preserve">Количество этажей (шт.): 5   </t>
    </r>
    <r>
      <rPr>
        <sz val="10"/>
        <color rgb="FF000000"/>
        <rFont val="Times New Roman"/>
        <family val="1"/>
        <charset val="204"/>
      </rPr>
      <t xml:space="preserve">            Высота (м): 16,49
</t>
    </r>
    <r>
      <rPr>
        <b/>
        <sz val="10"/>
        <color rgb="FFFF0000"/>
        <rFont val="Times New Roman"/>
        <family val="1"/>
        <charset val="204"/>
      </rPr>
      <t xml:space="preserve">Количество подземных этажей (шт.): - </t>
    </r>
    <r>
      <rPr>
        <sz val="10"/>
        <color rgb="FF000000"/>
        <rFont val="Times New Roman"/>
        <family val="1"/>
        <charset val="204"/>
      </rPr>
      <t xml:space="preserve">
Площадь застройки (кв. м): 934,00  
Иные показатели:
Площадь квартир (кв. м.) 3294,81
Количество квартир (шт.), в том числе: 80
Количество однокомнатных квартир (шт.) 10
Количество двухкомнатных квартир (шт.) 52
Количество трехкомнатных квартир (шт.) 18
</t>
    </r>
  </si>
  <si>
    <t>реконструкция линейного объекта ("Развитие железнодорожной инфраструктуры пути 
необщего пользования АО «КП – Габбро»)</t>
  </si>
  <si>
    <t>РАЗРЕШЕНИЕ                               на строительство                               № 10-RU10504101-10-2020                  от 07.09.2020</t>
  </si>
  <si>
    <t xml:space="preserve">Продлен срок действия             до 22.09.2022  </t>
  </si>
  <si>
    <t>Срок истек!!! Не введен</t>
  </si>
  <si>
    <t xml:space="preserve">Продлен срок действия до           30 марта 2022 </t>
  </si>
  <si>
    <t xml:space="preserve">РАЗРЕШЕНИЕ 
на ввод в эксплуатацию                                  № 10-RU10504101-8-2020            от 28 октября 2021                                     </t>
  </si>
  <si>
    <t xml:space="preserve">РАЗРЕШЕНИЕ на строительство                       №10-RU10504101-9-2020  от 30.07.2020 </t>
  </si>
  <si>
    <r>
      <t xml:space="preserve">Общая площадь (кв. м): 4229,76 Площадь участка (кв. м): 6998 Объем(куб. м): 15333,94 в том числе подземной части (куб. м): 2506,16
</t>
    </r>
    <r>
      <rPr>
        <b/>
        <sz val="10"/>
        <color rgb="FFFF0000"/>
        <rFont val="Times New Roman"/>
        <family val="1"/>
        <charset val="204"/>
      </rPr>
      <t xml:space="preserve">Количество этажей (шт.): 5   </t>
    </r>
    <r>
      <rPr>
        <sz val="10"/>
        <color rgb="FF000000"/>
        <rFont val="Times New Roman"/>
        <family val="1"/>
        <charset val="204"/>
      </rPr>
      <t xml:space="preserve">            Высота (м): 16,39
</t>
    </r>
    <r>
      <rPr>
        <b/>
        <sz val="10"/>
        <color rgb="FFFF0000"/>
        <rFont val="Times New Roman"/>
        <family val="1"/>
        <charset val="204"/>
      </rPr>
      <t xml:space="preserve">Количество подземных этажей (шт.): - </t>
    </r>
    <r>
      <rPr>
        <sz val="10"/>
        <color rgb="FF000000"/>
        <rFont val="Times New Roman"/>
        <family val="1"/>
        <charset val="204"/>
      </rPr>
      <t xml:space="preserve">
Площадь застройки (кв. м): 952,00  
Иные показатели:
Площадь квартир (кв. м.) 3356,17
Количество квартир (шт.), в том числе: 80
Количество однокомнатных квартир (шт.) 15
Количество двухкомнатных квартир (шт.) 43
Количество трехкомнатных квартир (шт.) 22
</t>
    </r>
  </si>
  <si>
    <t>РАЗРЕШЕНИЕ на строительство                       №10-RU10504101-8-2020                  от 20 июля 2020</t>
  </si>
  <si>
    <t>продлен срок действия до                             20 октября 2021</t>
  </si>
  <si>
    <t>продлен срок действия до 20 октября 2021</t>
  </si>
  <si>
    <t>РАЗРЕШЕНИЕ                               на строительство                       №10-RU10504101-8-2020                  от 20 июля 2020</t>
  </si>
  <si>
    <r>
      <t xml:space="preserve">Общая площадь (кв. м): 4229,76 Площадь участка (кв. м): 6998 Объем(куб. м): 15333,94 в том числе подземной части (куб. м): 2506,16
</t>
    </r>
    <r>
      <rPr>
        <b/>
        <sz val="10"/>
        <color rgb="FFFF0000"/>
        <rFont val="Times New Roman"/>
        <family val="1"/>
        <charset val="204"/>
      </rPr>
      <t xml:space="preserve">Количество этажей (шт.): 6   </t>
    </r>
    <r>
      <rPr>
        <sz val="10"/>
        <color rgb="FF000000"/>
        <rFont val="Times New Roman"/>
        <family val="1"/>
        <charset val="204"/>
      </rPr>
      <t xml:space="preserve">            Высота (м): 16,39
</t>
    </r>
    <r>
      <rPr>
        <b/>
        <sz val="10"/>
        <color rgb="FFFF0000"/>
        <rFont val="Times New Roman"/>
        <family val="1"/>
        <charset val="204"/>
      </rPr>
      <t>Количество подземных этажей (шт.): 1</t>
    </r>
    <r>
      <rPr>
        <sz val="10"/>
        <color rgb="FF000000"/>
        <rFont val="Times New Roman"/>
        <family val="1"/>
        <charset val="204"/>
      </rPr>
      <t xml:space="preserve">
Площадь застройки (кв. м): 952,00  
Иные показатели:
Площадь квартир (кв. м.) 3356,17
Количество квартир (шт.), в том числе: 80
Количество однокомнатных квартир (шт.) 15
Количество двухкомнатных квартир (шт.) 43
Количество трехкомнатных квартир (шт.) 22
</t>
    </r>
  </si>
  <si>
    <t>РАЗРЕШЕНИЕ на строительство                       №10-RU10504101-8/1-2020                  от 24 сентября 2021                 (внесение изменений в РНС №10-RU10504101-8-2020 от 20 июля 2020)</t>
  </si>
  <si>
    <t>продлен срок действия до  20 января 2022</t>
  </si>
  <si>
    <t xml:space="preserve">РАЗРЕШЕНИЕ                                              на ввод в эксплуатацию                               N 10-RU10504101-24-2017                             от 21 июля 2020  </t>
  </si>
  <si>
    <t xml:space="preserve">РАЗРЕШЕНИЕ на строительство                                                             №10-RU10504101-7-2020                    от 20 июля 2020                     (внесение изменений в РНС                        №10-RU10504101-24-2017       от 01 ноября 2017) </t>
  </si>
  <si>
    <t>срок действия до 31 мая 2021</t>
  </si>
  <si>
    <t xml:space="preserve">Общая площадь (кв. м): 2415,1 Площадь участка (кв. м): 24231 Объем(куб. м): 13400,0 в том числе подземной части (куб. м): -
Количество этажей (шт.): 1               Высота (м): 8,17
Количество подземных этажей (шт.): - 
Площадь застройки (кв. м): 2712,0 </t>
  </si>
  <si>
    <t>"Строительство завода большой по переработке трески, пикши и др.видоврыб,суммарной производительностью филе и (или) фарша из…… более 50тн в сутки и суммарной произв.муки рыбной и жира рыбьего, либо иных продуктов из отходов производства более 6 тонн в сутки с холодильником"</t>
  </si>
  <si>
    <t>"Строительство котельной в с. Спасская Губа Кондопожского района"</t>
  </si>
  <si>
    <t>РАЗРЕШЕНИЕ                             на строительство                       №10-RU10504101-6-2020                  от 17 июля 2020</t>
  </si>
  <si>
    <t>Продлен срок действия до           16 июня 2022</t>
  </si>
  <si>
    <t xml:space="preserve">РАЗРЕШЕНИЕ 
на ввод в эксплуатацию
N 10-RU10504101-6/2-2020          от 29 декабря 2021                                 </t>
  </si>
  <si>
    <t>"Строительство котельной в с. Спасская Губа"</t>
  </si>
  <si>
    <t xml:space="preserve">РАЗРЕШЕНИЕ 
на ввод в эксплуатацию
 N 10-RU10504101-6/2-2020   от 29 декабря 2021  </t>
  </si>
  <si>
    <t>РАЗРЕШЕНИЕ на строительство                            N10-RU10504101-2-2019            от 20 мая 2019</t>
  </si>
  <si>
    <r>
      <t xml:space="preserve">Объект "Блочно-модульная котельная"                               </t>
    </r>
    <r>
      <rPr>
        <b/>
        <sz val="10"/>
        <color rgb="FFFF0000"/>
        <rFont val="Times New Roman"/>
        <family val="1"/>
        <charset val="204"/>
      </rPr>
      <t xml:space="preserve">Общая площадь - 46,7 кв.м.  </t>
    </r>
    <r>
      <rPr>
        <sz val="10"/>
        <color rgb="FF000000"/>
        <rFont val="Times New Roman"/>
        <family val="1"/>
        <charset val="204"/>
      </rPr>
      <t xml:space="preserve">               Площадь участка - 2302 кв.м.                     Объем - 152,2 куб.м.
Количество этажей - 1                                      Высота - 3,3 м
Площадь застройки - 59 кв.м.               Иные показатели: установленная тепловая мощность 1,12 МВт                 </t>
    </r>
  </si>
  <si>
    <r>
      <t xml:space="preserve">Объект "Блочно-модульная котельная"                               </t>
    </r>
    <r>
      <rPr>
        <b/>
        <sz val="10"/>
        <color rgb="FFFF0000"/>
        <rFont val="Times New Roman"/>
        <family val="1"/>
        <charset val="204"/>
      </rPr>
      <t xml:space="preserve">Общая площадь - 55,1 кв.м.  </t>
    </r>
    <r>
      <rPr>
        <sz val="10"/>
        <color rgb="FF000000"/>
        <rFont val="Times New Roman"/>
        <family val="1"/>
        <charset val="204"/>
      </rPr>
      <t xml:space="preserve">               Площадь участка - 2302 кв.м.                     Объем - 152,2 куб.м.
Количество этажей - 1                                      Высота - 3,3 м
Площадь застройки - 59 кв.м.                     Иные показатели: установленная тепловая мощность 1,12 МВт     </t>
    </r>
  </si>
  <si>
    <t>РАЗРЕШЕНИЕ
на строительство                        № 10-RU10504101-6/1-2020      от 30 ноября 2021                       (внесение изменений в РНС            № 10-RU10504101-6-2020                           от 17 июля 2020)</t>
  </si>
  <si>
    <r>
      <t xml:space="preserve">Объект "Блочно-модульная котельная"                               </t>
    </r>
    <r>
      <rPr>
        <b/>
        <sz val="10"/>
        <color rgb="FFFF0000"/>
        <rFont val="Times New Roman"/>
        <family val="1"/>
        <charset val="204"/>
      </rPr>
      <t xml:space="preserve">Общая площадь - 55,1 кв.м.    </t>
    </r>
    <r>
      <rPr>
        <sz val="10"/>
        <color rgb="FF000000"/>
        <rFont val="Times New Roman"/>
        <family val="1"/>
        <charset val="204"/>
      </rPr>
      <t xml:space="preserve">             Площадь участка - 2302 кв.м.                     Объем - 152,2 куб.м.
Количество этажей - 1                                      Высота - 3,3 м
Площадь застройки - 59 кв.м.                     Иные показатели: установленная тепловая мощность 1,12 МВт     </t>
    </r>
  </si>
  <si>
    <t>РАЗРЕШЕНИЕ
на строительство                        № 10-RU10504101-6/2-2020      от 29 декабря 2021                       (внесение изменений в РНС       № 10-RU10504101-6-2020                           от 17 июля 2020)</t>
  </si>
  <si>
    <t xml:space="preserve">РАЗРЕШЕНИЕ                             на строительство                                                             №10-RU10504101-5-2020               от 17 июля 2020                       (внесение имзенений в РНС№10-RU10504101-22-2017         от 10 октября 2017)  </t>
  </si>
  <si>
    <t>срок действия до 01 июня 2021</t>
  </si>
  <si>
    <t xml:space="preserve">РАЗРЕШЕНИЕ 
на ввод в эксплуатацию
N 10-RU10504101-5-2020      от 14 августа 2020     
</t>
  </si>
  <si>
    <t>Общая площадь (кв. м): 7847,35 Площадь участка (кв. м): 43548,00 Объем(куб. м): 70959,89 в том числе подземной части (куб. м): -
Количество этажей (шт.): 2             Высота (м): 10,80
Количество подземных этажей (шт.): - 
Площадь застройки (кв. м): 7006,00</t>
  </si>
  <si>
    <t>Строительство завода большой по переработке трески, пикши и др.видоврыб,суммарной производительностью филе и (или) фарша из…… более 50тн в сутки и суммарной произв.муки рыбной и жира рыбьего, либо иных продуктов из отходов производства более 6 тонн в сутки</t>
  </si>
  <si>
    <t>РАЗРЕШЕНИЕ                                на строительство                       №10-RU10504101-4-2020 от             29 июня 2020</t>
  </si>
  <si>
    <t>РАЗРЕШЕНИЕ 
на ввод в эксплуатацию                                   №10-RU10504101-4-2020               от 07 июня 2021</t>
  </si>
  <si>
    <t>Общая площадь (кв. м): 1199,6 Площадь участка (кв. м): 227858,00 Объем(куб. м): 7937,28 в том числе подземной части (куб. м): -
Количество этажей (шт.): 1             Высота (м): 8,623
Количество подземных этажей (шт.): - 
Площадь застройки (кв. м): 1429,00   Вместимость (чел.): 11</t>
  </si>
  <si>
    <t>продлен срок действия до             30 июня 2021</t>
  </si>
  <si>
    <t>Строительство линейного объекта  "Очистные сооружения и отвод очищенных канализационных стоков для завода большой мощности по переработке трески, пикши и иных видов рыбы"</t>
  </si>
  <si>
    <t xml:space="preserve">РАЗРЕШЕНИЕ                               на строительство                          №10-RU10504101-2-2020                      от 24 апреля 2020  (Постановление о внесении изменений в РНС от 26.06.2020 №653)              </t>
  </si>
  <si>
    <t>срок действия              до 25 ноября 2020</t>
  </si>
  <si>
    <t>Общая площадь (кв. м): 7167,4 Площадь участка (кв. м): 102865 Объем(куб. м): 32891,5 в том числе подземной части (куб. м): 8544,9
Количество этажей (шт.): 3             Высота (м): -
Количество подземных этажей (шт.): 1
Площадь застройки (кв. м): 2955,00   Вместимость (чел.): -</t>
  </si>
  <si>
    <t xml:space="preserve">Общая площадь (кв. м): 120,0 Площадь участка (кв. м): 43548 Объем(куб. м): 615,8 в том числе подземной части (куб. м): -
Количество этажей (шт.): 1             Высота (м): -
Количество подземных этажей (шт.): -
Площадь застройки (кв. м): 141,2  </t>
  </si>
  <si>
    <t xml:space="preserve">РАЗРЕШЕНИЕ                      на ввод объекта                           N 10-RU10504101-2-2020             от 30 ноября 2020 </t>
  </si>
  <si>
    <t xml:space="preserve">РАЗРЕШЕНИЕ                      на ввод в эксплуатацию                           N 10-RU10504101-2-2020             от 30 ноября 2020 </t>
  </si>
  <si>
    <t>РАЗРЕШЕНИЕ                           на строительство                       № 10-RU10504101-3-2020                  от 27 апреля 2020</t>
  </si>
  <si>
    <t>продлен срок действия до 27 декабря 2022</t>
  </si>
  <si>
    <t xml:space="preserve">РАЗРЕШЕНИЕ                               на строительство                          №10-RU10504101-2/1-2020                      от 26 июня 2020  (внесение изменений в РНС                    №10-RU10504101-2-2020                      от 24 апреля 2020)     </t>
  </si>
  <si>
    <t xml:space="preserve">РАЗРЕШЕНИЕ                             на реконструкцию                         10-RU10504101-1-2020                 от 27 января 2020 </t>
  </si>
  <si>
    <t>Срок действия до 27 июня 2021</t>
  </si>
  <si>
    <t>РАЗРЕШЕНИЕ 
на ввод в эксплуатацию                             N 10-RU10504101-1-2020                от 30 марта 2020</t>
  </si>
  <si>
    <t xml:space="preserve">Общая площадь (кв. м): 532,0 Площадь участка (кв. м): 20890 Объем(куб. м): 2686,0 в том числе подземной части (куб. м): -
Количество этажей (шт.): 1             Высота (м): 4,10
Количество подземных этажей (шт.): -
Площадь застройки (кв. м): 665,5  </t>
  </si>
  <si>
    <t xml:space="preserve">Общая площадь (кв. м): 222,8 Площадь участка(кв. м): 15006
Объем(куб. м): 1277 в том числе подземной части (куб. м): 
Количество этажей (шт.):                 Высота (м): 6,41
Количество подземных этажей (шт.):  
Площадь застройки (кв. м): 230  
</t>
  </si>
  <si>
    <t xml:space="preserve">Общая площадь (кв. м): 636,42 Площадь участка(кв. м): 227858
Объем(куб. м): 2947,70 в том числе подземной части (куб. м): -
Количество этажей (шт.):  1-2               Высота (м): 7,7/10,4
Количество подземных этажей (шт.): -
Площадь застройки (кв. м): 506,0           Вместимость (чел.): 45  
</t>
  </si>
  <si>
    <t>РАЗРЕШЕНИЕ на строительство                                 №10-RU10504101-11-2020            от 11 сентября 2020</t>
  </si>
  <si>
    <t xml:space="preserve">РАЗРЕШЕНИЕ 
на ввод в эксплуатацию                                             N 10-RU10504101-11-2020   от 26 августа 2021  </t>
  </si>
  <si>
    <t xml:space="preserve">срок действия до 11 сентября 2021 </t>
  </si>
  <si>
    <t xml:space="preserve">РАЗРЕШЕНИЕ                              на строительство
 № 10-RU10504101-13-2020            от 20 октября 2020    
</t>
  </si>
  <si>
    <t>РАЗРЕШЕНИЕ 
на ввод в эксплуатацию                           N 10-RU10504101-13-2020                          от 17 декабря 2020</t>
  </si>
  <si>
    <t xml:space="preserve">
РАЗРЕШЕНИЕ                               на строительство                                                                                      № 10-RU10504101-14-2020             от 15 декабря 2020  
</t>
  </si>
  <si>
    <t xml:space="preserve">РАЗРЕШЕНИЕ
на строительство
№ 10-RU10504101-12/1-2020      от 24 сентября 2021                  (внесение изменений в РНС                         №10-RU10504101-12-2020 от 14 октября 2020)
</t>
  </si>
  <si>
    <t xml:space="preserve">РАЗРЕШЕНИЕ
на строительство
№ 10-RU10504101-12/1-2020      от 24 сентября 2021                   (внесение изменений в РНС                         №10-RU10504101-12-2020 от 14 октября 2020)
</t>
  </si>
  <si>
    <t>Гостевой дом 1.3 (вторая очередь строительства) в составе объекта «Строительство зданий и сооружений в м.Кеняки Петровского сельского поселения Кондопожского муниципального района Республики Карелия»</t>
  </si>
  <si>
    <t>Петровское сельское поселение, м.Кеняки</t>
  </si>
  <si>
    <t xml:space="preserve">Общая площадь - 31 кв.м                Площадь участка - 18308 кв.м
Объем - 105,4 куб.м.
Площадь застройки - 37,2 кв.м 
Количество этажей (шт.): 1  </t>
  </si>
  <si>
    <t>Гостевой дом 1.2 (третья очередь строительства) в составе объекта «Строительство зданий и сооружений в м.Кеняки Петровского сельского поселения Кондопожского муниципального района Республики Карелия»</t>
  </si>
  <si>
    <t>Здание администрации (четвертая очередь строительства) в составе объекта «Строительство зданий и сооружений в м.Кеняки Петровского сельского поселения Кондопожского муниципального района Республики Карелия»</t>
  </si>
  <si>
    <t xml:space="preserve">Срок действия  до 15 февраля  2023 </t>
  </si>
  <si>
    <t>10:03:0010404:3</t>
  </si>
  <si>
    <t>Беляков И. В.</t>
  </si>
  <si>
    <t>10:03:0010304:290</t>
  </si>
  <si>
    <t>10-10-03/016/2010-085</t>
  </si>
  <si>
    <t>356/08-06/КОНД-и</t>
  </si>
  <si>
    <t>г. Кондопога, наб. Сандальская, д. 86</t>
  </si>
  <si>
    <t>Колесов С. И., Колесова Е. В.</t>
  </si>
  <si>
    <t>10:03:0100116:7</t>
  </si>
  <si>
    <t>10:03:0000000:4638</t>
  </si>
  <si>
    <t>442/08-05/КОНД-и</t>
  </si>
  <si>
    <t>с. Янишполе, ул. Центральная</t>
  </si>
  <si>
    <t>436/08-05/КОНД-и</t>
  </si>
  <si>
    <t>Логинов О. В.</t>
  </si>
  <si>
    <t>10:03:0010503:7</t>
  </si>
  <si>
    <t>10:03:0010503:60</t>
  </si>
  <si>
    <t>488/08-05/КОНД-и</t>
  </si>
  <si>
    <t>г. Кондопога, наб. Онежская, д. 4</t>
  </si>
  <si>
    <t>г. Кондопога, наб. Онежская, д. 5</t>
  </si>
  <si>
    <t>524/08-05/КОНД-и</t>
  </si>
  <si>
    <t>Срок действия до 20 ноября 2022,                продлено                до 20 ноября 2024</t>
  </si>
  <si>
    <t>Филимонова М.Ю.</t>
  </si>
  <si>
    <t>Уведомление о соответствии № РСИЖС-20221005-8623802064-3 от 07.10.2022</t>
  </si>
  <si>
    <t>10:03:0100107:201</t>
  </si>
  <si>
    <t xml:space="preserve">с. Янишполе, ул.Центральная
</t>
  </si>
  <si>
    <t>Площадной М.В.</t>
  </si>
  <si>
    <t>10:03:0100701:2</t>
  </si>
  <si>
    <t>Уведомление о соответствии № РСИЖС-20221005-8623802064-3 от 10.10.2022</t>
  </si>
  <si>
    <t>Воробьева Д. П.</t>
  </si>
  <si>
    <t>10:03:0060113:8</t>
  </si>
  <si>
    <t>с. Спасская Губа, ул. Набережная,  уч. №1</t>
  </si>
  <si>
    <t>Уведомление о соответствии  № РСИЖС-20221018-9167928346-3 от 19.10.2022</t>
  </si>
  <si>
    <t>Уведомление о НЕсоответствии                             № РСИЖС-20220921-7910253318-4 от 21.09.2022</t>
  </si>
  <si>
    <t>д. Тулгуба, Янишпольское СП</t>
  </si>
  <si>
    <t>№2146659503 от 06.09.2022</t>
  </si>
  <si>
    <t>Орловская Н. Л.</t>
  </si>
  <si>
    <t>10:03:0072601:313</t>
  </si>
  <si>
    <t>Неккоректное заполненпе обязательных полей в форме (отсутствие заполнения, недостоверное, неполное либо неправильное заполнение)</t>
  </si>
  <si>
    <t>РСИЖС-20220920-7870642075-1 от 20.09.2022</t>
  </si>
  <si>
    <t>Ревунова Э. А.</t>
  </si>
  <si>
    <t>08--06--6352 от 22.08.2022</t>
  </si>
  <si>
    <t>10:03:0072602:1930</t>
  </si>
  <si>
    <t>Разрешенное использование ЗУ указано не в соответствии с правоустанавливающим документом на ЗУ</t>
  </si>
  <si>
    <t>РСИЖС-20221005-8620566250-1 от 05.10.2022</t>
  </si>
  <si>
    <t xml:space="preserve">Площадной М. В. </t>
  </si>
  <si>
    <t>10:03:1007010:02</t>
  </si>
  <si>
    <t>В заявлении неверно указан кадастровый номер ЗУ (отсутствует)</t>
  </si>
  <si>
    <t>РСИЖС-20221005-8621884568-1 от 05.10.2022</t>
  </si>
  <si>
    <t>10:03:1007010:2</t>
  </si>
  <si>
    <t>РСИЖС-20221010-8851780194-1 от 10.10.2022</t>
  </si>
  <si>
    <t>РСИЖС-20221010-8851706141-1 от 10.10.2022</t>
  </si>
  <si>
    <t>Батанов А. В.</t>
  </si>
  <si>
    <t>10:03:0072602:1734</t>
  </si>
  <si>
    <t>РСИЖС-20221014-9054643340-1 от 14.10.2022</t>
  </si>
  <si>
    <t xml:space="preserve">Копарев Н. С. </t>
  </si>
  <si>
    <t>10:03:0072602:1248</t>
  </si>
  <si>
    <t>Уведомление о НЕсоответствии                             № РСИЖС-20221018-9164693386-4 от 19.10.2022</t>
  </si>
  <si>
    <t>10:03:0060107:78</t>
  </si>
  <si>
    <t>Уведомление о НЕсоответствии                             № РСИЖС-20221017-9121563853-4 от 19.10.2022</t>
  </si>
  <si>
    <t>Уведомление о НЕсоответствии                             № РСИЖС-20221017-9127662627-4 от 19.10.2022</t>
  </si>
  <si>
    <t>RU-10-5-04-1-01-2022-0025</t>
  </si>
  <si>
    <t>ООО "ИНАРКТИКА Северо-Запад"</t>
  </si>
  <si>
    <t>18308, 690</t>
  </si>
  <si>
    <t>10:03:0010404:15, 10:03:0010404:3</t>
  </si>
  <si>
    <t>строительство рыбзавода</t>
  </si>
  <si>
    <t>Скоробогатова А. В.</t>
  </si>
  <si>
    <t>10:03:0110401:47</t>
  </si>
  <si>
    <t>10:03:0110401:48</t>
  </si>
  <si>
    <t>596/08-06/КОНД-и</t>
  </si>
  <si>
    <t>д. Подгорная, д. 12</t>
  </si>
  <si>
    <t>10:03:0000000:5113</t>
  </si>
  <si>
    <t>597/08-06/КОНД-и</t>
  </si>
  <si>
    <t>с. Спасская Губа, ул. Набережная, д.1</t>
  </si>
  <si>
    <t xml:space="preserve">Срок действия  до 28.10.2023 </t>
  </si>
  <si>
    <t>Реконструкция здания ВПТС по ул. Скалистая в селе Янишполе под цех копчения рыбы</t>
  </si>
  <si>
    <t>РАЗРЕШЕНИЕ                                                       на строительство                        № 10-03-8-2022                              от 14.10.2022</t>
  </si>
  <si>
    <t xml:space="preserve">Строительный объем - 485,8 куб.м.                                                                                                Общая площадь здания после реконструкции - 102,7 кв.м. (было 118,5 кв.м.) уменьшение на 15,8 кв.м.                                                                                                              Высота - 7,32 м                                                                                                                                                           </t>
  </si>
  <si>
    <t xml:space="preserve">Общая площадь (кв. м): 879,32 Площадь участка (кв. м): 6070 Объем (куб. м): 3356,67, 
Количество этажей (шт.): 2            Высота (м): 7,74                      Количество подземных этажей (шт.): 0                                         Вместимость (чел.): 43
Площадь застройки (кв. м): 500,05  </t>
  </si>
  <si>
    <t xml:space="preserve">Общая площадь - 299,7 кв.м.;                          Площадь участка  - 5010 кв.м.;                           Объем - 1405,6 куб.м.;                                  Количество этажей (шт.): 1                                 Высота - 5,06 м.                                              Площадь застройки - 310 кв.м.                                                  </t>
  </si>
  <si>
    <t>Общая площадь - 7167,4 кв.м Площадь участка - 102865 кв.м
Объем - 32891,5 куб.м., в том числе подземной части (куб. м):8544,9
Площадь застройки - 2955 кв.м 
Количество этажей (шт.): 4 Количество подземных этажей (шт.): 1</t>
  </si>
  <si>
    <t>Строительство КПП (первый этап строительства) в составе объекта «Рыбоводный завод для производства посадочного ма-териала лососевых видов рыб, располо-женный по адресу: Республика Карелия,  г. Кондопога, ул. Заводская, д.2-а»</t>
  </si>
  <si>
    <t>"Реконструкция цеха по переработке рыбы в п.Райгуба Кондопожского района Республики Карелия"</t>
  </si>
  <si>
    <r>
      <t xml:space="preserve">Общая площадь - 4468,7 кв.м.;                          Площадь участка  - 3085 кв.м.;                           Объем - 16479,12 куб.м.; в том числе подземной части - 2664,06 куб.м.                                             Количество этажей (шт.): 6                                 количество подземных этажей  - 1                                              Площадь застройки - 1009,00 кв.м.                    </t>
    </r>
    <r>
      <rPr>
        <b/>
        <sz val="10"/>
        <color rgb="FF000000"/>
        <rFont val="Times New Roman"/>
        <family val="1"/>
        <charset val="204"/>
      </rPr>
      <t xml:space="preserve">Площадь квартир - 3487,59 кв.м Количество квартир - 85  </t>
    </r>
    <r>
      <rPr>
        <sz val="10"/>
        <color rgb="FF000000"/>
        <rFont val="Times New Roman"/>
        <family val="1"/>
        <charset val="204"/>
      </rPr>
      <t xml:space="preserve">                                      </t>
    </r>
  </si>
  <si>
    <t>10:03:0070103:228</t>
  </si>
  <si>
    <t>Кобелева О.С., Кобелев В.Н., Яковлева Е.В., Яковлев С.В., Кобелев И.В.</t>
  </si>
  <si>
    <t>Уведомление о соответствии № РСИЖС-20221021-9314472195-3 от 31.10.2022</t>
  </si>
  <si>
    <t xml:space="preserve">Филимонова О. В. </t>
  </si>
  <si>
    <t>10:03:0072601:2276</t>
  </si>
  <si>
    <t>RU-10-5-04-0-00-2022-0024</t>
  </si>
  <si>
    <t>ООО "Технопарк "Онежский"</t>
  </si>
  <si>
    <t>RU-10-5-04-1-01-2022-0026</t>
  </si>
  <si>
    <t>г. Кондопога, ш. Петрозаводское</t>
  </si>
  <si>
    <t>Уведомление о НЕсоответствии                             №08-15-24 от 02.11.2022</t>
  </si>
  <si>
    <t>Давыдов А. А.</t>
  </si>
  <si>
    <t>10:03:0071201:6</t>
  </si>
  <si>
    <t>Кончезерское СП, б. н. п. Тюппега</t>
  </si>
  <si>
    <t>В заявлении указан вид разрешенного использования ЗУ "ведение садоводства", а согласно сведениям ЕГРН разрешенное использование ЗУ "ведение дачного хозяйства"</t>
  </si>
  <si>
    <t>Не приложен тех. План объекта ИЖС, отсутствует квитанция об опалте гос. Пошлины за регистрацию права собственности, ранее не направлялось уведомление о планируемом строительстве объекта ИЖС</t>
  </si>
  <si>
    <t xml:space="preserve">08-06-8324 от 07.11.2022 </t>
  </si>
  <si>
    <t>Реконструкция здания туристического приюта под базу отдыха в д.Западное Кончезеро Кончезерского сельского поселения Кондопожского района РК</t>
  </si>
  <si>
    <t>10:03:0070801:133    10:03:0000000:4795 (ОКС)</t>
  </si>
  <si>
    <t xml:space="preserve">Срок действия  до 09.05.2023 </t>
  </si>
  <si>
    <t xml:space="preserve">Срок действия  до 07.02.2023 </t>
  </si>
  <si>
    <t>ИП Казаков Д.В.</t>
  </si>
  <si>
    <t>Фельдшерско-акушерский пункт в пос.Тивдия Кондпожского района Республика Карелия</t>
  </si>
  <si>
    <t>п. Тивдия, ул.Заречная Гирвасское СП</t>
  </si>
  <si>
    <t>с. Янишполе, ул.Скалистая</t>
  </si>
  <si>
    <t>10:03:0100104:137   10:03:0000000:2167 (ОКС)</t>
  </si>
  <si>
    <t>Пастухов Д. В.</t>
  </si>
  <si>
    <t>RU-10-5-04-1-01-2022-0027</t>
  </si>
  <si>
    <t>ИП Казаков Д. В.</t>
  </si>
  <si>
    <t>RU-10-5-04-0-00-2022-0025</t>
  </si>
  <si>
    <t>RU-10-5-04-1-01-2022-0028</t>
  </si>
  <si>
    <t>Реконструкция здания</t>
  </si>
  <si>
    <t>10:030080101:193</t>
  </si>
  <si>
    <t>Кочанов Ю. С., Кочанова А. С.</t>
  </si>
  <si>
    <t>г. Кондопога, пер. Нигозерский, д. 12</t>
  </si>
  <si>
    <t>об изменении параметров</t>
  </si>
  <si>
    <t xml:space="preserve">КУ РК "Управление автомобильных дорог РК" </t>
  </si>
  <si>
    <t xml:space="preserve">10:03:0011301:249, 10603:0011301:250, 10:03:0011301:251, 10:03:0011301:270, 10:03:0011301:271 </t>
  </si>
  <si>
    <t>срок действия до 15.04.2023</t>
  </si>
  <si>
    <t xml:space="preserve"> 10:03:0090602:47</t>
  </si>
  <si>
    <t>д.Лижма Кедрозерское СП</t>
  </si>
  <si>
    <t>RU-10-5-04-0-00-2022-0026</t>
  </si>
  <si>
    <t>Киреенко Р.В. (от лица по доверенности Пиронина Г.И.)</t>
  </si>
  <si>
    <t>RU-10-5-04-1-01-2022-0029</t>
  </si>
  <si>
    <t>Елькин А. Г.</t>
  </si>
  <si>
    <t>уведомление о соответствии построенного ИЖС № 08-15-28 от 18.11.2022</t>
  </si>
  <si>
    <t>Уведомление о соответствии №08-15-25 от 07.11.2022 (изменение параметров)</t>
  </si>
  <si>
    <t>Строительство подъездной автомобильной дороги к заводу по переработке трески, пикши и иных видов рыю в г. Кондопога</t>
  </si>
  <si>
    <t>деревянные, каркасно-обшивные</t>
  </si>
  <si>
    <t>д. Белая Гора, ул.Мраморная, д.29</t>
  </si>
  <si>
    <t>реконструкция ИЖС 10:03:0040201:99</t>
  </si>
  <si>
    <t>Шевченко Е.В.</t>
  </si>
  <si>
    <t>10:03:0061204:489</t>
  </si>
  <si>
    <t>Уведомление о НЕсоответствии                             №08-15-26 от 11.11.2022</t>
  </si>
  <si>
    <t>Порошина И.М.</t>
  </si>
  <si>
    <t>10:03:0010203:62</t>
  </si>
  <si>
    <t xml:space="preserve">Уведомление о соответствии №08-15-27 от 15.11.2022 </t>
  </si>
  <si>
    <t>Сущенко О.П.</t>
  </si>
  <si>
    <t>направлен не закону, отсуствует подпись заявителя</t>
  </si>
  <si>
    <t>08-05-8493 от 15.11.2022</t>
  </si>
  <si>
    <t>реконструкция ИЖС 
10:03:0010203:363</t>
  </si>
  <si>
    <t>г. Кондопога, ул. Летняя, д.10</t>
  </si>
  <si>
    <t>факт 67,1 кв.м./ план 120 кв.м.</t>
  </si>
  <si>
    <t>RU-10-5-04-1-01-2022-0030</t>
  </si>
  <si>
    <t>МУ "ФОК"</t>
  </si>
  <si>
    <t>10:03:0010129:12</t>
  </si>
  <si>
    <t xml:space="preserve"> бассейн</t>
  </si>
  <si>
    <t>RU-10-5-04-1-01-2022-0031</t>
  </si>
  <si>
    <t>г. Кондопога, ул. М. Горького, д.2а</t>
  </si>
  <si>
    <t>10:03:0000000:12474</t>
  </si>
  <si>
    <t>49,8/100</t>
  </si>
  <si>
    <t>Уведомление о соответствии № РСИЖС-20221109-9935296246-3 от 11.11.2022</t>
  </si>
  <si>
    <t>Уведомление о соответствии № 08-15-29 от 25.11.2022 (изменение параметров)</t>
  </si>
  <si>
    <t>Давыдова В.В.</t>
  </si>
  <si>
    <t>отсутствует уведомление о планир-м стр-ве, соглашение долей</t>
  </si>
  <si>
    <t>08-05-8749 от 25.11.2022</t>
  </si>
  <si>
    <t>Уведомление о соответствии № РСИЖС-20221111-10020248853-3 от 11.11.2022</t>
  </si>
  <si>
    <t>Вакульчук Д.В.</t>
  </si>
  <si>
    <t>10:03:0103404:465</t>
  </si>
  <si>
    <t>Уведомление о соответствии № РСИЖС-20221115-10150609152-3 от 16.11.2022</t>
  </si>
  <si>
    <t>Кочанова А.С.</t>
  </si>
  <si>
    <t>Уведомление о соответствии № РСИЖС-20221128-10535773309-3 от 29.11.2022</t>
  </si>
  <si>
    <t xml:space="preserve"> г. Кондопога, пер. Нигозерский</t>
  </si>
  <si>
    <t>ИП Казаков Д.И.</t>
  </si>
  <si>
    <r>
      <t>Общая площадь -  74</t>
    </r>
    <r>
      <rPr>
        <b/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кв.м.                                                                              
Количество этажей - 1                                                                                      
Площадь застройки - 94,2</t>
    </r>
    <r>
      <rPr>
        <b/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кв.м.                                                Строительный объем - 362,2 куб.м</t>
    </r>
  </si>
  <si>
    <t>Уведомление о НЕсоответствии                             № РСИЖС-20221130-10612217232-4 от 30.11.2022</t>
  </si>
  <si>
    <t>10:03:0000000:12476</t>
  </si>
  <si>
    <t>№РСИЖС-20221129-10584157621-1 от 29.11.2022</t>
  </si>
  <si>
    <t>некорректное заполнение обязательных полей</t>
  </si>
  <si>
    <t>ОТКАЗ В РАЗРЕШЕНИИ на строительство №08-06-8954 от 02.12.2022</t>
  </si>
  <si>
    <t>здание мотеля</t>
  </si>
  <si>
    <t>ООО "Наш отель"</t>
  </si>
  <si>
    <t>10:03:0040201:8</t>
  </si>
  <si>
    <t>д. Белая гора</t>
  </si>
  <si>
    <t>Уведомление о соответствии № РСИЖС-20221205-10773874609-3 от 05.12.2022</t>
  </si>
  <si>
    <t>Балахнин А.М.</t>
  </si>
  <si>
    <t>Продлено до     24.06.2028</t>
  </si>
  <si>
    <t>10:03:0010416:9</t>
  </si>
  <si>
    <t>строительство ИЖС (взамен ветхого)</t>
  </si>
  <si>
    <t>Разрешение на строительство № RU 10504101-23 от 26.06.2013 выдано Администрацией КГП</t>
  </si>
  <si>
    <t xml:space="preserve">Сущенко О. П. </t>
  </si>
  <si>
    <t>10:03:0100301:283</t>
  </si>
  <si>
    <t>Уведомление о соответствии № РСИЖС-20221205-10776329008-3 от 05.12.2022</t>
  </si>
  <si>
    <t>08-05-5286 от 12.07.2022</t>
  </si>
  <si>
    <t xml:space="preserve">реконструкция ИЖС 
</t>
  </si>
  <si>
    <t>деревянные, из мелких бетонных блоков</t>
  </si>
  <si>
    <t>RU-10-5-04-0-00-2022-0027</t>
  </si>
  <si>
    <t xml:space="preserve">Андреев Д. В. </t>
  </si>
  <si>
    <t>10:03:0072601:2063</t>
  </si>
  <si>
    <t>Сунские пороги, Кончезерское СП</t>
  </si>
  <si>
    <t xml:space="preserve">Вахрамеев Ю. В. </t>
  </si>
  <si>
    <t>10:03:0112503:225</t>
  </si>
  <si>
    <t>р-н д. Горка, Новинское СП</t>
  </si>
  <si>
    <t>Брулер Ю. М.</t>
  </si>
  <si>
    <t>10:03:0020116:182</t>
  </si>
  <si>
    <t>Уведомление о соответствии № РСИЖС-202211213-11019195475-3 от 14.12.2022</t>
  </si>
  <si>
    <t>г. Кондопога, ул. Сосновая</t>
  </si>
  <si>
    <t>Гончарова Н.В.</t>
  </si>
  <si>
    <t>10:03:0000000:12403</t>
  </si>
  <si>
    <t>Уведомление о соответствии № РСИЖС-202212215-110191284110-3 от 16.12.2022</t>
  </si>
  <si>
    <t>RU-10-5-04-0-00-2022-0028</t>
  </si>
  <si>
    <t xml:space="preserve">план 120 кв.м./стало 156,8 кв. м = +36,8 кв. м. </t>
  </si>
  <si>
    <t>план 49,8 кв.м. / стало 89,1 кв.м. = 39,3 кв.м.</t>
  </si>
  <si>
    <t>Качанов Ю. С. Качанова А. С.</t>
  </si>
  <si>
    <t>из мелких бетонных блоков</t>
  </si>
  <si>
    <t>Шестопалов С. В.</t>
  </si>
  <si>
    <t>10:03:0070116:4</t>
  </si>
  <si>
    <t>Уведомление о соответствии № РСИЖС-20221219-11177226835-3 от 22.12.2022</t>
  </si>
  <si>
    <t>зарегистр. объект незавершенного стр-ва 10:03:0103404:265</t>
  </si>
  <si>
    <t>жилой дом площадью 25,7 кв.м., 10:03:0103404:401</t>
  </si>
  <si>
    <t>жилой дом площадью 81,9 кв.м., 10:03:0103404:477</t>
  </si>
  <si>
    <r>
      <rPr>
        <sz val="10"/>
        <color rgb="FF000000"/>
        <rFont val="Times New Roman"/>
        <family val="1"/>
        <charset val="204"/>
      </rPr>
      <t xml:space="preserve">объект незавершенного строительства, </t>
    </r>
    <r>
      <rPr>
        <sz val="9"/>
        <color rgb="FF000000"/>
        <rFont val="Times New Roman"/>
        <family val="1"/>
        <charset val="204"/>
      </rPr>
      <t xml:space="preserve">
10:03:0103404:265</t>
    </r>
  </si>
  <si>
    <t>жилой дом площадью 53,1 кв.м., 10:03:0100501:185</t>
  </si>
  <si>
    <t>Объект незавершенного строительства площадью 110 кв.м, 
10:03:0103404:507</t>
  </si>
  <si>
    <t>Объект незавершенного строительства площадью 38,5 кв.м, 
10:03:0103404:466</t>
  </si>
  <si>
    <t>Объект незавершенного строительства площадью 110 кв.м., 10:03:0103404:507</t>
  </si>
  <si>
    <t xml:space="preserve">Общая площадь - 858,0 кв.м. (факт 457,5 кв.м)    +400,5 кв.м.                             Площадь участка  - 37670 кв.м.;                           Объем - 4206,0 куб.м.;                                  Количество этажей (шт.): 1                                                                               Площадь застройки - 957,2 кв.м.                                                  </t>
  </si>
  <si>
    <t>РАЗРЕШЕНИЕ                                                       на строительство                               10-03-14-2022 от 27.12.2022</t>
  </si>
  <si>
    <t>срок действия до 27.10.2023</t>
  </si>
  <si>
    <t xml:space="preserve">ООО «Туристическая компания «Карелия-тур»
</t>
  </si>
  <si>
    <t>Международный центр народно-художественных промыслов «Национальная деревня» в г.Кондопога. Входная группа</t>
  </si>
  <si>
    <t>ООО «ЛУКОЙЛ-Северо-Западнефтепродукт»</t>
  </si>
  <si>
    <t>Строительство АЗС «Янишполе» ООО «ЛУКОЙЛ-Северо-Западнефтепродукт»:                     1) здание сервисного обслуживания водителей и пассажиров (здание нежилое);                                                       2) заправочный островок с ТРК ДТ (сооружение);                                                                  3) навес над ТРК (сооружение).</t>
  </si>
  <si>
    <r>
      <t>1) Общая площадь здания - 299,7</t>
    </r>
    <r>
      <rPr>
        <b/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кв.м.                                                                              
Количество этажей - 1                                                                                      
Площадь застройки - 310,0</t>
    </r>
    <r>
      <rPr>
        <b/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кв.м.                                                Строительный объем - 1405,6 куб.м                                                                   Высота - 5,056 м.                                                                                           2) Площадь застройки (сооружения) - 13 кв.м.                                             3) Площадь застройки (сооружения) - 169 кв.м.</t>
    </r>
  </si>
  <si>
    <t>РАЗРЕШЕНИЕ НА ВВОД № 10-03-9-2022                          от 27 декабря 2022</t>
  </si>
  <si>
    <t>РАЗРЕШЕНИЕ НА ВВОД № 10-03-8-2022                          от 30 ноября 2022</t>
  </si>
  <si>
    <t>Леонтьева Е.Ю.</t>
  </si>
  <si>
    <t>10:03:010901:608</t>
  </si>
  <si>
    <t>Дьячков А.С.</t>
  </si>
  <si>
    <t xml:space="preserve">
10:03:0072601:1091</t>
  </si>
  <si>
    <t>Кондратьев И. А.</t>
  </si>
  <si>
    <t xml:space="preserve">
10:03:0072602:525</t>
  </si>
  <si>
    <t>д. Западное Кончезеро в районе ул. Скалистой</t>
  </si>
  <si>
    <t>Макарова И.П.</t>
  </si>
  <si>
    <t>Кончезерское СП, район Мартнаволокского берега</t>
  </si>
  <si>
    <t>Уведомление о соответствии № РСИЖС-20221129-10573604340-3 от 02.12.2022</t>
  </si>
  <si>
    <t>Уведомление о соответствии № РСИЖС-20221206-10817099565-3 от 07.12.2022</t>
  </si>
  <si>
    <t>Уведомление о соответствии № РСИЖС-20221209-10930139942-3 от 13.12.2022</t>
  </si>
  <si>
    <t>Уведомление о соответствии № РСИЖС-20221216-11128233371-3 от 19.12.2022</t>
  </si>
  <si>
    <t>уведомление о соответствии построенного ИЖС № РВИЖС-20221206-10817615781-3 от 18.11.2022</t>
  </si>
  <si>
    <t xml:space="preserve">уведомление о соответствии  построенного ИЖС № 08-15-30 от 01.12.2022 </t>
  </si>
  <si>
    <t>уведомление о соответствии построенного ИЖС № 08-15-31 от 20.12.2022</t>
  </si>
  <si>
    <t>Площадь застройки (кв. м): 96,4  Площадь (кв. м): 262,7               Количество этажей: 1              Строительный объем (куб. м.): 586,66</t>
  </si>
  <si>
    <t xml:space="preserve">Площадь участка - 2191 кв.м Площадь застройки - 68,2 кв.м Площадь части ОКС - 57,04 кв.м 
Количество этажей (шт.): 1               Высота - 4,77 м.                                  Строительный объем - 178,93 куб.м.
                </t>
  </si>
  <si>
    <t xml:space="preserve">Площадь участка - 2191 кв.м Площадь застройки - 68,2 кв.м Площадь части ОКС - 57,04 кв.м 
Количество этажей (шт.): 1               Высота - 4,77 м.                                Строительный объем - 178,93 куб.м.
                </t>
  </si>
  <si>
    <t xml:space="preserve">Площадь участка - 2191 кв.м Площадь застройки - 45 кв.м Площадь части ОКС - 34,29 кв.м 
Количество этажей (шт.): 1    Высота - 4,77 м.                                Строительный объем - 112,2 куб.м.
                 </t>
  </si>
  <si>
    <t xml:space="preserve">Общая площадь - 262,5 кв.м (факт 241,3 кв.м.)  +21,2 кв.м.                                Площадь участка - 15839 кв.м
Строительный объем - 1210 куб.м.
Площадь застройки - 300 кв.м 
Количество этажей (шт.): 1  </t>
  </si>
  <si>
    <t xml:space="preserve">Общая площадь - 331,2 кв.м (факт 198,1 кв.м.)  +133,1 кв.м.                                Площадь участка - 4 967 кв.м
Строительный объем - 1486 куб.м.
Площадь застройки - 408 кв.м 
Количество этажей (шт.): 1  </t>
  </si>
  <si>
    <t xml:space="preserve">Общая площадь - 74,33 кв.м                        Площадь участка - 1187 кв.м
Строительный объем - 362,2 куб.м.
Площадь застройки - 94,2 кв.м 
Количество этажей (шт.): 1  </t>
  </si>
  <si>
    <t>РАЗРЕШЕНИЕ                                                      на строительство                               № 10-RU10504101-1/1-2021            от 01 августа 2022 г.               (внесение изменений в РНС                     № 10-RU10504101-1-2021 от 16.04.2021)</t>
  </si>
  <si>
    <t xml:space="preserve"> Срок действия до 17 октября 2022                           продлено до 16 июня 2023</t>
  </si>
  <si>
    <t xml:space="preserve">Общая площадь (кв. м): 95,6 (факт 118,5 кв.м.)     +22,9 кв.м                            Площадь участка(кв. м): 430,0  Объем(куб. м): 485,8 в том числе подземной части (куб. м): - Количество этажей (шт.): 1              Высота (м): 7,32                            Площадь застройки(кв. м): 106,0  
</t>
  </si>
  <si>
    <t xml:space="preserve">РАЗРЕШЕНИЕ                              на ввод в эксплуатацию             № 10-RU10504101-1-2022    от 09 марта 2022 </t>
  </si>
  <si>
    <t xml:space="preserve">РАЗРЕШЕНИЕ                               на ввод в эксплуатацию        № 10-RU10504101-10/1-2021   от 26 апреля 2022 </t>
  </si>
  <si>
    <t>Янишпольское СП, д. Часовенская, след. Участок за домом №26</t>
  </si>
  <si>
    <t>Янишпольское СП, д. Часовенская, след. Участок за домом №27</t>
  </si>
  <si>
    <t>схематичное изображение не позволяет установить местоположение ОКС  относительно границ ЗУ, не заполнены разделы,</t>
  </si>
  <si>
    <t>2023 год</t>
  </si>
  <si>
    <t>Ганина А. В.</t>
  </si>
  <si>
    <t>с. Янишполе, ул. Садовая, з/у 5</t>
  </si>
  <si>
    <t>Отсутствует заключенное между правообладателем зу соглашения об определении их долей в праве общей долевой собственности на постренный ОКС, т.к зу принадлежит двуи и более гр.-м на праве общей долевой собственности. Нет подписи заявителя, отсутствует согласие на обработку персональных данных</t>
  </si>
  <si>
    <t>08-05-118 от 12.01.2023</t>
  </si>
  <si>
    <t xml:space="preserve">Ганина А. В. </t>
  </si>
  <si>
    <t>с. Янишполе, ул. Садовая, д. б/н, з/у. 5</t>
  </si>
  <si>
    <t>Пренкин А.С.</t>
  </si>
  <si>
    <t>г. Кондопога, МЭЗ  уч. с условным №67</t>
  </si>
  <si>
    <t>10:03:0010901:1173</t>
  </si>
  <si>
    <t>Уведомление о соответствии № 08-15-1 от 23.01.2023</t>
  </si>
  <si>
    <t>Орлов И.И.</t>
  </si>
  <si>
    <t>10:03:0010304:178</t>
  </si>
  <si>
    <t>г. Кондопога, наб. Сандальская, д. 84</t>
  </si>
  <si>
    <t>Федоровская А.В.</t>
  </si>
  <si>
    <t>10:03:0070801:194</t>
  </si>
  <si>
    <t> д. Западное Кончезеро</t>
  </si>
  <si>
    <t>Уведомление о соответствии № РСИЖС-20230126-11942744654-3 от 27.01.2023</t>
  </si>
  <si>
    <t>Уведомление о соответствии построенного ИЖС № РВИЖС-20230117-11856929996-3 от 17.01.2023</t>
  </si>
  <si>
    <t>Уведомление о соответствии № РСИЖС-20230107-11685756033-3 от 07.01.2023</t>
  </si>
  <si>
    <t>факт 37,2/ план 52 (14,8 кв.м)</t>
  </si>
  <si>
    <t>RU-10-5-04-1-01-2023-0001</t>
  </si>
  <si>
    <t>Реконструкция здания туристического приюта под базу отдыха в д. Западное Кончезеро Кончезерского сп Кондопожского района РК</t>
  </si>
  <si>
    <t>РАЗРЕШЕНИЕ НА ВВОД № 10-03-1-2023                          от 31 января 2023</t>
  </si>
  <si>
    <t>было 198,1/ стало 331,2 = 133,1</t>
  </si>
  <si>
    <t>Лучин А.А.</t>
  </si>
  <si>
    <t>10:03:0072602:517</t>
  </si>
  <si>
    <t>Уведомление о НЕсоответствии № 08-15-2             от 03.02.2023</t>
  </si>
  <si>
    <t>Петрова Ю. А.</t>
  </si>
  <si>
    <t>10:03:0020901:133</t>
  </si>
  <si>
    <t>RU-10-5-04-0-00-2023-0001</t>
  </si>
  <si>
    <t>д. Красная Речка, Гирвасское СП</t>
  </si>
  <si>
    <t>Бреккиев Андрей Николаевич</t>
  </si>
  <si>
    <t>RU-10-5-04-1-01-2023-0002</t>
  </si>
  <si>
    <t>г. Кондопога, р-н ул. Кондопожская</t>
  </si>
  <si>
    <t>10:03:0010422:161</t>
  </si>
  <si>
    <t>РАЗРЕШЕНИЕ
на строительство  № 10-03-7-2022 от 14 октября 2022 г. (внесение изменений в РНС    от 10.02.2023)</t>
  </si>
  <si>
    <t>срок действия до 15.07.2023</t>
  </si>
  <si>
    <t>РАЗРЕШЕНИЕ
на строительство  № 10-03-8-2022 от 14 октября 2022 г. (внесение изменений в РНС    от 10.02.2023)</t>
  </si>
  <si>
    <t>РАЗРЕШЕНИЕ
на строительство  № 10-03-9-2022 от 14 октября 2022 г. (внесение изменений в РНС    от 10.02.2023)</t>
  </si>
  <si>
    <t>На учёте 10:03:0020114:147</t>
  </si>
  <si>
    <t>На учете 10:03:0070124:236</t>
  </si>
  <si>
    <t>Здание10:03:0020116:175</t>
  </si>
  <si>
    <t>зу снят с учета</t>
  </si>
  <si>
    <t>на учете</t>
  </si>
  <si>
    <t>???</t>
  </si>
  <si>
    <t>10:03:080111:30</t>
  </si>
  <si>
    <t>10:03:010203:306</t>
  </si>
  <si>
    <t>RU-10-5-04-1-01-2023-0003</t>
  </si>
  <si>
    <t>Берлякова Е. В.</t>
  </si>
  <si>
    <t>малоэтажная многоквартирная застройка</t>
  </si>
  <si>
    <t>10:03:0010901:655</t>
  </si>
  <si>
    <t>погашено</t>
  </si>
  <si>
    <t>нет такого на публичке</t>
  </si>
  <si>
    <t>10:03:0020116:192</t>
  </si>
  <si>
    <t>Уведомление о соответствии № РСИЖС-20230215-12112601672-3 от 16.02.2023</t>
  </si>
  <si>
    <t>РАЗРЕШЕНИЕ НА ВВОД            № 10-03-8-2022                                    от 30 ноября 2022</t>
  </si>
  <si>
    <t>РАЗРЕШЕНИЕ НА ВВОД            № 10-03-1-2023                             от 31 января 2022</t>
  </si>
  <si>
    <t>RU-10-5-04-0-00-2023-0002</t>
  </si>
  <si>
    <t>Тихонов И. В.</t>
  </si>
  <si>
    <t>д. Горка, Новинское СП</t>
  </si>
  <si>
    <t xml:space="preserve">г. Кондопога, наб. Сандальская, д. 17 </t>
  </si>
  <si>
    <t>ЕПГУ</t>
  </si>
  <si>
    <t>10:03:0000000:4252</t>
  </si>
  <si>
    <t>Елизарова С. В.</t>
  </si>
  <si>
    <t>165/08-06/КОНД-и</t>
  </si>
  <si>
    <t>289/08-06/КОНД-и</t>
  </si>
  <si>
    <t>RU-10-5-04-1-01-2023-0004</t>
  </si>
  <si>
    <t>Ральман Д. Б. (от лица по доверенности Мишукова И. В.)</t>
  </si>
  <si>
    <t>строительство склада</t>
  </si>
  <si>
    <t>10:03:0010405:354</t>
  </si>
  <si>
    <t xml:space="preserve">РАЗРЕШЕНИЕ
на строительство                          № 10-RU10504101-7-2021                  от 02 сентября 2021 </t>
  </si>
  <si>
    <r>
      <t>Общая площадь (кв. м): 4294,84   Площадь участка (кв. м): 6656 Объем
(куб. м): 10657,85 в том числе подземной части  (куб. м): 1845,49 Количество этажей (шт.): 4</t>
    </r>
    <r>
      <rPr>
        <sz val="10"/>
        <color rgb="FFFFFF0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 xml:space="preserve">Высота (м): 14,86
Площадь застройки (кв. м): 1220,00  
</t>
    </r>
  </si>
  <si>
    <r>
      <t xml:space="preserve">Общая площадь (кв. м): 4294,84                      Площадь участка (кв. м): 6656,  в том числе подземной части  (куб. м): 1845,49                        Объем (куб. м): 10657,85                            Количество этажей (шт.): 5                       Количество подземных этажей (шт): 1                                               Высота (м): 14,86
Площадь застройки (кв. м): 1220,00                                        </t>
    </r>
    <r>
      <rPr>
        <b/>
        <sz val="10"/>
        <color rgb="FF000000"/>
        <rFont val="Times New Roman"/>
        <family val="1"/>
        <charset val="204"/>
      </rPr>
      <t>Площадь квартир: 3364,16 кв.м.</t>
    </r>
    <r>
      <rPr>
        <sz val="10"/>
        <color rgb="FF000000"/>
        <rFont val="Times New Roman"/>
        <family val="1"/>
        <charset val="204"/>
      </rPr>
      <t xml:space="preserve">
</t>
    </r>
  </si>
  <si>
    <t>Очный прием</t>
  </si>
  <si>
    <t>очный прием</t>
  </si>
  <si>
    <t>326/08-06/КОНД-и</t>
  </si>
  <si>
    <t>Григорович Е. В.</t>
  </si>
  <si>
    <t>10:03:0100701:208</t>
  </si>
  <si>
    <t>10:03:0100701:205</t>
  </si>
  <si>
    <t>325/08-06/КОНД-и</t>
  </si>
  <si>
    <t>Уведомление о соответствии № РСИЖС-20230309-12259092009-3 от 10.03.2023</t>
  </si>
  <si>
    <t>г. Кондопога, Петрозаводское шоссе, д.1а (бывшие здания КХП)</t>
  </si>
  <si>
    <t>строительство "Административное здание"</t>
  </si>
  <si>
    <t>ООО "Хвоя. Карелия"</t>
  </si>
  <si>
    <t xml:space="preserve">Площадь участка - 88 492 кв.м Площадь застройки - 152,80 кв.м Площадь - 71,71 кв.м 
Количество этажей (шт.): 1    Высота - 6,57 м.                                Строительный объем - 112,2 куб.м.
                 </t>
  </si>
  <si>
    <t>РАЗРЕШЕНИЕ
на строительство  № 10-03-1-2023 от 15 марта 2023 г.</t>
  </si>
  <si>
    <t xml:space="preserve">срок действия до 01.09.2023 </t>
  </si>
  <si>
    <t>дома нет</t>
  </si>
  <si>
    <t>г. Кондопога, ул. Сосновая, земельный участок 4</t>
  </si>
  <si>
    <t>д. Еркоева Новинка, участок № 14</t>
  </si>
  <si>
    <t>Уведомление о соответствии №08-15-17 от 25.05.2022</t>
  </si>
  <si>
    <t>г.Кондопога, МЭЗ, участок 228</t>
  </si>
  <si>
    <t>Уведомление о соответствии построенного ИЖС№ 08-15-22 от 21.09.2022</t>
  </si>
  <si>
    <t>г. Кондопога (МЭЗ),пер. Энтузиастов, зем. уч. 14А</t>
  </si>
  <si>
    <t>Уведомление о соответствии построенного ИЖС № 08-15-23 от 03.10.2022</t>
  </si>
  <si>
    <t>д.Часовенская, зем.уч-к 22А</t>
  </si>
  <si>
    <t>г. Кондопога, ул. Кондопожская, д.148</t>
  </si>
  <si>
    <t xml:space="preserve"> Уведомление о соответствии РСИЖС-20230227-12188207024-3 от 01.03.2023</t>
  </si>
  <si>
    <t>Логинова Т.М.</t>
  </si>
  <si>
    <t xml:space="preserve">
10:03:0000000:11294</t>
  </si>
  <si>
    <t>тер. СНТ. Петровское (д. Мунозеро)</t>
  </si>
  <si>
    <t>РАЗРЕШЕНИЕ НА ВВОД № 10-03-2-2023                          от 14 марта 2023</t>
  </si>
  <si>
    <t>ООО Специализированный застройщик «УРБАН ДЕВЕЛОПМЕНТ»</t>
  </si>
  <si>
    <t>с. Янишполе, ул. Центральная, д.54А</t>
  </si>
  <si>
    <t>РЕШЕНИЕ ОБ ОТКАЗЕ в выдаче разрешения на строительство  № 08-05-4391 от 07.06.2022</t>
  </si>
  <si>
    <t xml:space="preserve">РАЗРЕШЕНИЕ на ввод в эксплуатацию  № 10-RU10504101-12/1-2020   от 11 февраля 2022 </t>
  </si>
  <si>
    <t xml:space="preserve">РАЗРЕШЕНИЕ  на ввод в эксплуатацию № 10-RU10504101-12-2021   от 15 февраля 2022 </t>
  </si>
  <si>
    <t xml:space="preserve">РАЗРЕШЕНИЕ  на ввод в эксплуатацию № 10-RU10504101-6/2-2020   от 29 декабря 2021 </t>
  </si>
  <si>
    <t xml:space="preserve">РАЗРЕШЕНИЕ на ввод в эксплуатацию № 10-RU10504101-11-2021   от 19 января 2022 </t>
  </si>
  <si>
    <t xml:space="preserve">РАЗРЕШЕНИЕ на ввод в эксплуатацию  № 10-RU10504101-6/2-2020   от 29 декабря 2021 </t>
  </si>
  <si>
    <t xml:space="preserve">РАЗРЕШЕНИЕ на ввод в эксплуатацию  N 10-RU10504101-5-2021 от 28 июля 2021 </t>
  </si>
  <si>
    <t>РАЗРЕШЕНИЕ на ввод в эксплуатацию  № 10-03-2-2023  от 14 марта 2023</t>
  </si>
  <si>
    <t>РАЗРЕШЕНИЕ
на строительство  № 10-RU10504101-7-2021  от 02.09.2021 (внесение изменений в РНС от 07.03.2023)</t>
  </si>
  <si>
    <t>Изменения в части проведения дополнительной экспертизы ООО «Межрегиональный экспертный центр» №10-2-1-2-002965-2023 от 26.01.2023;  Количество этажей - 5, в том числе, количество подземных этажей - 1</t>
  </si>
  <si>
    <r>
      <t xml:space="preserve">Строительный объем - 10658,0 куб.м.                                                             в том числе подземной части 1845,0 куб.м.                                            Общая площадь - 4290,4 кв.м.                                                                </t>
    </r>
    <r>
      <rPr>
        <b/>
        <sz val="10"/>
        <color rgb="FF000000"/>
        <rFont val="Times New Roman"/>
        <family val="1"/>
        <charset val="204"/>
      </rPr>
      <t xml:space="preserve">Площадь жилых помещений - 3366,9 кв.м.           </t>
    </r>
    <r>
      <rPr>
        <sz val="10"/>
        <color rgb="FF000000"/>
        <rFont val="Times New Roman"/>
        <family val="1"/>
        <charset val="204"/>
      </rPr>
      <t xml:space="preserve">                        Количество этажей - 5, в том числе подземных - 1                                Высота - 14,86 м   квартир - 75                                                                                                                                                                </t>
    </r>
  </si>
  <si>
    <t>10:03:0070701:175 (ОКС 10:03:0070701:355)</t>
  </si>
  <si>
    <t>факт 23,5/план 63,0 (+39,5 кв.м.)</t>
  </si>
  <si>
    <t>RU-10-5-04-0-00-2023-0003</t>
  </si>
  <si>
    <t>Гиссиев В. М.</t>
  </si>
  <si>
    <t>ОТКАЗ В РАЗРЕШЕНИИ на строительство №08-06-1702 от 14.03.2023</t>
  </si>
  <si>
    <t>10:03:0041103:5 (10:03:0000000:1808 ОКС)</t>
  </si>
  <si>
    <t>реконструкция корпуса 1 Парк Отеля "Хвоя. Карелия"</t>
  </si>
  <si>
    <t>реконструкция корпуса 2 Парк Отеля "Хвоя. Карелия"</t>
  </si>
  <si>
    <t>10:03:0041103:5 (10:03:0000000:10887 ОКС)</t>
  </si>
  <si>
    <t>ОТКАЗ В РАЗРЕШЕНИИ на строительство №08-06-1703 от 14.03.2024</t>
  </si>
  <si>
    <t>РАЗРЕШЕНИЕ
на строительство  № 10-03-3-2023 от 28 марта 2023 г.</t>
  </si>
  <si>
    <t>РАЗРЕШЕНИЕ
на строительство  № 10-03-2-2023 от 28 марта 2023 г.</t>
  </si>
  <si>
    <t xml:space="preserve">срок действия до 28.09.2023 </t>
  </si>
  <si>
    <t>10:03:0103404:170</t>
  </si>
  <si>
    <t>Уведомление о соответствии № РСИЖС-20230403-12438038004-3 от 03.04.2023</t>
  </si>
  <si>
    <t>10:03:0072601:1875</t>
  </si>
  <si>
    <t>Уведомление о НЕсоответствии №РСИЖС-20230321-12344447499-4 ОТ 24.03.2023</t>
  </si>
  <si>
    <t>10:03:0072601:1889</t>
  </si>
  <si>
    <t>Уведомление о НЕсоответствии №РСИЖС-20230321-12344453006-4 ОТ 24.03.2024</t>
  </si>
  <si>
    <t>г. Кондопога, МЭЗ, усл. №68</t>
  </si>
  <si>
    <t>Медведева Д. В.</t>
  </si>
  <si>
    <t>10:03:0000000:12448</t>
  </si>
  <si>
    <t>д. Белая Гора, ул.Мраморная</t>
  </si>
  <si>
    <t>10:03:0040201:240</t>
  </si>
  <si>
    <t>Уведомление о соответствии № РСИЖС-20230406-1247744282-3 от 12.04.2023</t>
  </si>
  <si>
    <t>Рыбоводный завод для производства посадочного материала лососевых видов рыб, расположенный по адресу Республика Карелия, г. Кондопога, ул. Заводская, д.2-а</t>
  </si>
  <si>
    <t>г. Кондопога, ул.Заводская, д.2-а</t>
  </si>
  <si>
    <t xml:space="preserve">10:03:0010404:15,
10:03:0010404:3
</t>
  </si>
  <si>
    <t xml:space="preserve">Площадь участка - 18308 кв.м.,                690 кв. м
 </t>
  </si>
  <si>
    <t>КПП (первый этап строительства) в составе объекта «Рыбоводный завод .."</t>
  </si>
  <si>
    <t>Здание рыбоводного завода (второй этап строительства) в составе объекта «Рыбоводный завод .."</t>
  </si>
  <si>
    <t>Блочно-модульная котельная (второй этап строительства) в составе объекта «Рыбоводный завод …"</t>
  </si>
  <si>
    <t>БКТП (второй этап строительства) в составе объекта «Рыбоводный завод …"</t>
  </si>
  <si>
    <t>ДГУ (второй этап строительства) в составе объекта «Рыбоводный завод …"</t>
  </si>
  <si>
    <t>РАЗРЕШЕНИЕ
на строительство                        № 10-03-4-2023                             от 13 апреля 2023 г.</t>
  </si>
  <si>
    <t>Срок действия до 13.07.2025</t>
  </si>
  <si>
    <t>Площадь застройки (кв. м): 37,20                                                                          Площадь (кв. м): 30,00                   Высота (м): 4,13                         Строительный объем  (куб. м): 102,0</t>
  </si>
  <si>
    <t>Площадь застройки (кв. м): 4712,60                                                                          Площадь (кв. м): 9354,00                 Кол-во этажей: 1-4, Высота (м): 16,15                         Строительный объем  (куб. м): 58630,00</t>
  </si>
  <si>
    <t xml:space="preserve">Площадь застройки (кв. м): 242,00                                                                          Площадь (кв. м): 242,55                 Кол-во этажей: 1                              Высота (м): 3,1                      </t>
  </si>
  <si>
    <t xml:space="preserve">Площадь застройки (кв. м): 17,60                                                                          Площадь (кв. м): 15,00                    Кол-во этажей: 1                                                 </t>
  </si>
  <si>
    <t xml:space="preserve">Площадь застройки (кв. м): 36,60                                                                          Площадь (кв. м): 30,00                    Кол-во этажей: 1                                                 </t>
  </si>
  <si>
    <t>Павильон для курения (второй этап строительства) в составе объекта «Рыбоводный завод …"</t>
  </si>
  <si>
    <t xml:space="preserve">Площадь застройки (кв. м): 12,00                                                                          Площадь (кв. м): 5,00                               Кол-во этажей: 1                                                 </t>
  </si>
  <si>
    <t>ООО «ИНАРКТИКА Северо-Запад»</t>
  </si>
  <si>
    <t>Реконструкция жилого 2-х этажного корпуса № 1 с устройством мансарды (кадастровй номер ОКС 10:03:00000001795)</t>
  </si>
  <si>
    <t>в районе д.Сопоха</t>
  </si>
  <si>
    <t>10:03:082402:22</t>
  </si>
  <si>
    <t xml:space="preserve">РЕШЕНИЕ об отказе в выдаче разрешения на строительство (№08-06-2506 от 11.04.2023)  </t>
  </si>
  <si>
    <t>ПАО "Ростелеком"</t>
  </si>
  <si>
    <t>РАЗРЕШЕНИЕ НА ВВОД № 10-03-3-2023                          от 07 апреля 2023</t>
  </si>
  <si>
    <t>ТрП-2 Кончезеро. Модульное здание</t>
  </si>
  <si>
    <t>Площадь кв.м.:135,8                                                                                                  Количество этажей: 1</t>
  </si>
  <si>
    <t>10:03:0072601:1111</t>
  </si>
  <si>
    <t>Леменчук Н. А.</t>
  </si>
  <si>
    <t>10:03:0072602:431</t>
  </si>
  <si>
    <t>Уведомление о НЕсоответствии №РСИЖС-20230331-12425697505-4 ОТ 31.03.2023</t>
  </si>
  <si>
    <t>Гришкина О.А.</t>
  </si>
  <si>
    <t>10:03:0000000:11876</t>
  </si>
  <si>
    <t>ООО "Инарктика Северо-Запад"</t>
  </si>
  <si>
    <t xml:space="preserve">10:03:0000000:12507 </t>
  </si>
  <si>
    <t>10:03:0000000:3955, 10:04:0000000:3251, 10:03:0000000:680, 10:03:0000000:682, 10:03:0010404:18, 10:03:0010404:20, 10:03:0010404:21, 10:03:0010404:22, 10:03:0010404:23, 10:03:0010404:25, 10:03:0010128:61, 10:03:0010128:74, 10:03:0010128:75, 10:03:0010128:77, 10:03:0010128:78, 10:03:0010128:79, 10:03:0010128:89</t>
  </si>
  <si>
    <t>г. Кондопога, ул. Заводская, д.2-а.</t>
  </si>
  <si>
    <t>RU-10-5-04-0-00-2023-0005-0</t>
  </si>
  <si>
    <t>RU-10-5-04-0-00-2023-0004-0</t>
  </si>
  <si>
    <t>Уведомление о соответствии № РСИЖС-20230413-12536386882-3 от 13.04.2023</t>
  </si>
  <si>
    <t>Уведомление о соответствии № РСИЖС-20230414-12542350713-3 от 14.04.2024</t>
  </si>
  <si>
    <t>Порошина Е.Н.</t>
  </si>
  <si>
    <t>10:03:0072601:1844</t>
  </si>
  <si>
    <t>Реконструкция пристройки холодного склада к зданию ангара, расположенной по адресу: Республика Карелия, Кондопожский муниципальный район, п. Березовка. КН участка - 10:03:0080101:193</t>
  </si>
  <si>
    <t>10:03:0080101:193 (кадастровый номер ОКС 10:03:0080101:198)</t>
  </si>
  <si>
    <t>РАЗРЕШЕНИЕ
на строительство                                 № 10-03-5-2023                                  от 17 апреля 2023 г.</t>
  </si>
  <si>
    <t>Срок действия до 17.07.2023</t>
  </si>
  <si>
    <t>Блинова Л.А.</t>
  </si>
  <si>
    <t>10:03:0000000:11308</t>
  </si>
  <si>
    <t>10:03:0010202:241</t>
  </si>
  <si>
    <t>г. Кондопога, ул.Северная, д. 31</t>
  </si>
  <si>
    <t>Головня Ю.Н.</t>
  </si>
  <si>
    <t>10:03:0050105:27</t>
  </si>
  <si>
    <t>10:03:0050105:21</t>
  </si>
  <si>
    <t>Уведомление о соответствии № РСИЖС-20230404-12457765703-3 от 07.04.2023 (изменение параметров)</t>
  </si>
  <si>
    <t>Уведомление о соответствии построенного ИЖС № РВИЖС-20230419-12571628443-3 от 19.04.2023</t>
  </si>
  <si>
    <t>Борисова И.С.</t>
  </si>
  <si>
    <t>10:03:0010203:44</t>
  </si>
  <si>
    <t>10:03:0010203:385</t>
  </si>
  <si>
    <t>планируемый снос хоз.постройки</t>
  </si>
  <si>
    <t>завершение сноса ИЖС</t>
  </si>
  <si>
    <t>планируемый снос ИЖС</t>
  </si>
  <si>
    <t>Уведомление о соответствии № РСИЖС-20230420-12583492702-3 от 20.04.2024 (изменение параметров)</t>
  </si>
  <si>
    <t>завершение сноса хоз.постройки</t>
  </si>
  <si>
    <t>635/08-06/КОНД-и</t>
  </si>
  <si>
    <t>605/08-06/КОНД-и</t>
  </si>
  <si>
    <t>п.Нелгомозеро, ул.Лесная, д.1г</t>
  </si>
  <si>
    <t>604/08-06/КОНД-и</t>
  </si>
  <si>
    <t>625/08-06/КОНД-и</t>
  </si>
  <si>
    <t>594/08-06/КОНД-и</t>
  </si>
  <si>
    <t>440/08-06/КОНД-и</t>
  </si>
  <si>
    <t>439/08-06/КОНД-и</t>
  </si>
  <si>
    <t>10:03:0011301:277</t>
  </si>
  <si>
    <t>10:03:0011301:64, 10:03:0011301:73, 10:03:0011301:82, 10:03:0011301:85,  10:03:0011301:99, 10:03:0011301:3065, 10:03:0011301:4450</t>
  </si>
  <si>
    <t>348/08-06/КОНД-и</t>
  </si>
  <si>
    <t>10:03:0011301:76, 10:03:0011301:81, 10:03:0011301:10909</t>
  </si>
  <si>
    <t>планируемый снос ОКС</t>
  </si>
  <si>
    <t>ООО "Природный камень"</t>
  </si>
  <si>
    <t>10:03:0010404:142</t>
  </si>
  <si>
    <t>10:03:0010128:76</t>
  </si>
  <si>
    <t>ООО "Аква Фид"</t>
  </si>
  <si>
    <t>РАЗРЕШЕНИЕ
на строительство                                 № 10-03-6-2023                                  от 24 апреля 2023 г.</t>
  </si>
  <si>
    <t>Срок действия до 24.04.2024</t>
  </si>
  <si>
    <t>Площадь участка - 71247 кв.м Площадь застройки - 5012,42 кв.м Обшая площадь - 4394,17 кв.м 
Количество этажей (шт.): 1                                    Строительный объем - 59019,35 куб.м.</t>
  </si>
  <si>
    <t>Цех производства рыбных кормов на земельном участке по адресу: Республика Карелия, Кондопожский район, пос. Березовка (реконструкция)</t>
  </si>
  <si>
    <t>Магазин в районе ул. Дорожной с. Янишполе Кондопожского Муниципального района Республики Карелия. Земельный участок КN 10:03:0100101:45 (строительство)</t>
  </si>
  <si>
    <t>Площадь участка - 2970 кв.м Площадь застройки - 53,0 кв.м Обшая площадь - 520,9 кв.м 
Количество этажей (шт.): 1                                    Строительный объем - 2592 куб.м.</t>
  </si>
  <si>
    <t xml:space="preserve">РЕШЕНИЕ об отказе в выдаче разрешения на строительство (№ РСКАП-20230420-12586841414-4 от 25.04.2023)  </t>
  </si>
  <si>
    <t>РАЗРЕШЕНИЕ                                                       на строительство                               10-03-14-2022 от 24.04.2023 (внесение изменений)</t>
  </si>
  <si>
    <t>652/08-06/КОНД-и</t>
  </si>
  <si>
    <t>656/08-06/КОНД-и</t>
  </si>
  <si>
    <t>КПП  в составе объекта «Рыбоводный завод .."</t>
  </si>
  <si>
    <t>Здание рыбоводного завода в составе объекта «Рыбоводный завод .."</t>
  </si>
  <si>
    <t>Блочно-модульная котельная в составе объекта «Рыбоводный завод …"</t>
  </si>
  <si>
    <t>БКТП в составе объекта «Рыбоводный завод …"</t>
  </si>
  <si>
    <t>ДГУ в составе объекта «Рыбоводный завод …"</t>
  </si>
  <si>
    <t>Павильон для курения в составе объекта «Рыбоводный завод …"</t>
  </si>
  <si>
    <t>Площадь застройки (кв. м): 4712,60                                                                          Площадь (кв. м): 9354,00                 Кол-во этажей: 4, Высота (м): 16,15                         Строительный объем  (куб. м): 58630,00</t>
  </si>
  <si>
    <t>РАЗРЕШЕНИЕ
на строительство                        № 10-03-4-2023                             от 13 апреля 2023 г. (внесение изменений от 25.04.2023)</t>
  </si>
  <si>
    <t>Малышев А.В.</t>
  </si>
  <si>
    <t>Уведомление о соответствии № РСИЖС-20230427-12637629702-3 от 27.04.2024</t>
  </si>
  <si>
    <t>10:03:0010901:627</t>
  </si>
  <si>
    <t>с.Кончезеро, ул. Габозерская, уч.95</t>
  </si>
  <si>
    <t>Уведомление о соответствии № РСИЖС-20230426-12628686028-3 от 27.04.2023 (изменение параметров по отступам)</t>
  </si>
  <si>
    <t>10:03:0100111:123</t>
  </si>
  <si>
    <t>Петрова Л.М.</t>
  </si>
  <si>
    <t xml:space="preserve"> Уведомление о НЕ соответствии  № РСИЖС-20230424-12607097371-4 от 24.04.2023 </t>
  </si>
  <si>
    <t>Евстафеева Л.В.</t>
  </si>
  <si>
    <t>Фофанов В.В.</t>
  </si>
  <si>
    <t>Момотов Д.В.</t>
  </si>
  <si>
    <t>Гришанова И.П.</t>
  </si>
  <si>
    <t>Уведомление о соответствии № РСИЖС-20230404-12457921369-3 от 05.04.2024</t>
  </si>
  <si>
    <t>Уведомление о соответствии № РСИЖС-20230404-12457906555-3 от 05.04.2025</t>
  </si>
  <si>
    <t>Площадь участка - 88 492 кв.м Площадь застройки - 312,0 кв.м Площадь - 1020,6 кв.м / было 608,4 = 412,2 кв.м
Количество этажей (шт.): 2                    Строительный объем - 3900,0 куб.м.</t>
  </si>
  <si>
    <t>Площадь участка - 88 492 кв.м Площадь застройки - 612,0 кв.м Площадь - 1020,6 кв.м/ было 625,1 = 395,5 кв.м.
Количество этажей (шт.): 2                                    Строительный объем - 3900,0 куб.м.</t>
  </si>
  <si>
    <t>Площадь участка - 12 068 кв.м Площадь застройки - 439,91 кв.м Общая площадь - 531,58 кв.м / было 324 кв.м. = 207,58 кв.м.  
Количество этажей (шт.): 2                                    Строительный объем - 2997,53 куб.м.</t>
  </si>
  <si>
    <t>10:03:0000000:11685</t>
  </si>
  <si>
    <t>Бубнова А.В.</t>
  </si>
  <si>
    <t>Рабоченко</t>
  </si>
  <si>
    <t>Гирвасское СП, д. Койкары</t>
  </si>
  <si>
    <t>об окончании строительство</t>
  </si>
  <si>
    <t>Отсутствует сведения об оплате госпошлины за гос. Рег. Права на объект ИЖС (не указаны реквихиты платежного документа)</t>
  </si>
  <si>
    <t>08-05-2991 от 28.04.2023</t>
  </si>
  <si>
    <t>Общая площадь -  7322,4 кв.м.                 Площадь участка - 102865 кв.м.                     Объем  - 34025,5 куб.м., в том числе подземной части: 8544,9 куб.м.
Количество этажей - 4, подземных-1                            
Площадь застройки - 2955,0 кв.м.</t>
  </si>
  <si>
    <t xml:space="preserve">РАЗРЕШЕНИЕ
на строительство                            № 10-RU10504101-3-2020     от 27 апреля 2020 (внесение изменений в РНС от 02 мая 2023)
</t>
  </si>
  <si>
    <t>Алексахина С. Т.</t>
  </si>
  <si>
    <t>10:03:0112503:241</t>
  </si>
  <si>
    <t>Новинское СП, СНТ "Горская Повежа"</t>
  </si>
  <si>
    <t>Отсутствует в полном объеме реквизиты документа, удостоверяющего личность, отсутствует раздел почтовый адрес и (или) адрес электронной почты для связи, отсутствует подпись застройщика</t>
  </si>
  <si>
    <t>08-05-2868 от 25.04.2023</t>
  </si>
  <si>
    <t>Смирнов А. Ю.</t>
  </si>
  <si>
    <t>Отсутствуют границы ЗУ</t>
  </si>
  <si>
    <t>10:03:0010901:84</t>
  </si>
  <si>
    <t>675/08-05/КОНД-и</t>
  </si>
  <si>
    <t>завершение сноса</t>
  </si>
  <si>
    <t>10:03:0010415:265, 10:03:0010415:267, 10:03:0000000:4225, 10:03:0010415:128</t>
  </si>
  <si>
    <t>Магазин в районе ул. Дорожной с. Янишполе Кондопожского Муниципального района Республики Карелия. Земельный участок КN 10:03:0100101:45</t>
  </si>
  <si>
    <t xml:space="preserve">Площадь участка - 2970 кв.м. Площадь застройки - 535,0 кв.м. Площадь здания 520,9 кв.м. Кодичество этажей -1 (подземных 0), Высота -4,8 м. Строительный объем - 2592 куб.м. </t>
  </si>
  <si>
    <t>срок действия  до 04.11.2023</t>
  </si>
  <si>
    <t>Лангуев И. Д.</t>
  </si>
  <si>
    <t>10:03:0103404:143</t>
  </si>
  <si>
    <t>10:03:0000000:10507</t>
  </si>
  <si>
    <t>планируемый снос</t>
  </si>
  <si>
    <t>10:03:0103404:142</t>
  </si>
  <si>
    <t>10:03:0103404:205</t>
  </si>
  <si>
    <t>Коскинен К. И.</t>
  </si>
  <si>
    <t>10:03:0103404:141</t>
  </si>
  <si>
    <t>10:03:0103404:211</t>
  </si>
  <si>
    <t>RU-10-5-04-1-01-2023-0005</t>
  </si>
  <si>
    <t>СНТ "Пригородный", уч. 36</t>
  </si>
  <si>
    <t>Климшин Д. О.</t>
  </si>
  <si>
    <t>10:03:0103301:111</t>
  </si>
  <si>
    <t>Уведомление о соответствии №РСИЖС-20230511-12744948812-3 от 12.05.2023</t>
  </si>
  <si>
    <t>Новинское СП, ДНТ "Горская Повежа", участок №4</t>
  </si>
  <si>
    <t>Уведомление о соответствии №РСИЖС-20230512-12755768472-3 от 15.05.2023</t>
  </si>
  <si>
    <t>Продлено до 30 июня 2025</t>
  </si>
  <si>
    <t>торговое помещение</t>
  </si>
  <si>
    <t>10:03:010112:037</t>
  </si>
  <si>
    <t>Площадь участка - 4100 кв.м. Площадь застройки - 1012,0 кв.м. Объем здания - 4491,1           Площадь здания - 973 кв. м. Кодичество этажей -1 (подземных 0)</t>
  </si>
  <si>
    <t xml:space="preserve">РЕШЕНИЕ об отказе в выдаче разрешения на строительство (№08-06-5340 от 17.05.2023)  </t>
  </si>
  <si>
    <t>ООО "СЕРЕБРО ОНЕГИ"</t>
  </si>
  <si>
    <t>Реконструкция цеха по переработке рыбы в п. Райгуба Кондопожского района</t>
  </si>
  <si>
    <t>ОТКАЗ В ВЫДАЧЕ РАЗРЕШЕНИЯ НА ВВОД ОБЪЕКТА В ЭКСПУАТАЦИЮ №РВ КАП-20230517-12796575746-4 ОТ 18.05.2023</t>
  </si>
  <si>
    <t xml:space="preserve"> Строительный объем - 4206,0 куб.м.                                                                                                        Общая площадь - 858,0 кв.м.                                                                                                                                                                                                                                                                 Площадь застройки - 957,2 кв. м.</t>
  </si>
  <si>
    <t>768/08-05/КОНД-и</t>
  </si>
  <si>
    <t>780/08-05/КОНД-и</t>
  </si>
  <si>
    <t>766/08-05/КОНД-и</t>
  </si>
  <si>
    <t>769/08-05/КОНД-и</t>
  </si>
  <si>
    <t>RU-10-5-04-0-00-2023-0006-0</t>
  </si>
  <si>
    <t>RU-10-5-04-0-00-2023-0007-0</t>
  </si>
  <si>
    <t>Тиначев Н. В.</t>
  </si>
  <si>
    <t>10:03:0072601:315</t>
  </si>
  <si>
    <t>р-н д. Тюппега, Кончезерское СП</t>
  </si>
  <si>
    <t>RU-10-5-04-1-01-2023-0006-0</t>
  </si>
  <si>
    <t>Уведомление о соответствии построенного ИЖС № РВИЖС-20230518-12806347357-3 от 22.05.2023</t>
  </si>
  <si>
    <t>Раевский И.А.</t>
  </si>
  <si>
    <t>Момотова Л.С.</t>
  </si>
  <si>
    <t>10:03:0103404:176</t>
  </si>
  <si>
    <t>Уведомление о соответствии № РСИЖС-20230518-12809788543-3 от 22.05.2023</t>
  </si>
  <si>
    <t>Уведомление о соответствии № РСИЖС-20230523-12854850126-3 от 25.05.2023</t>
  </si>
  <si>
    <t>Пуцко Н.Ч.</t>
  </si>
  <si>
    <t>10:03:0000000:12370</t>
  </si>
  <si>
    <t> с. Янишполе, ул. Набережная, з/у 8А</t>
  </si>
  <si>
    <t>срок действия до 31.12.2023</t>
  </si>
  <si>
    <t>Кудлай Д. А.</t>
  </si>
  <si>
    <t>г. Кондопога, ул. Летняя, уч. 37</t>
  </si>
  <si>
    <t>Уведомление о несоответствии №РСИЖС-20230524-12871396951-4 от 26.05.2023</t>
  </si>
  <si>
    <t>Федорова О. Ю.</t>
  </si>
  <si>
    <t>10:03:0072601:2273</t>
  </si>
  <si>
    <t xml:space="preserve">Отказ 30.05.2023 </t>
  </si>
  <si>
    <t>10:03:0072601:2272</t>
  </si>
  <si>
    <t>RU-10-5-04-1-01-2023-0007-0</t>
  </si>
  <si>
    <t xml:space="preserve">РЕШЕНИЕ об отказе в выдаче разрешения на строительство (отказ в приеме документов) (№РСКАП-20230526-12904391174-1 от 26.05.2023)  </t>
  </si>
  <si>
    <t>Климшина А.В.</t>
  </si>
  <si>
    <t>10:03:0060801:46</t>
  </si>
  <si>
    <t>д.Утуки</t>
  </si>
  <si>
    <t>Уведомление о соответствии № РСИЖС-20230531-12947135259-3 от 01.06.2023</t>
  </si>
  <si>
    <t>Орлов В.А.</t>
  </si>
  <si>
    <t>10:03:0070305:129</t>
  </si>
  <si>
    <t>Решение об отказе в приеме документов, необходимых для
предоставления услуги
№ РСИЖС-20230605-12998305046-1 от 05.06.2023</t>
  </si>
  <si>
    <t>Лагутина Т.В.</t>
  </si>
  <si>
    <t>10:03:0080107:1</t>
  </si>
  <si>
    <t>Срок действия до 11 июня 2023, продлено до 31 октября 2023</t>
  </si>
  <si>
    <t>Срок действия до 11.06.2023, продлено до 31 октября 2023</t>
  </si>
  <si>
    <t>10:03:0010801:78</t>
  </si>
  <si>
    <t>Уведомление о несоответствии №РСИЖС-20230607-13038374386-4 от 08.06.2023</t>
  </si>
  <si>
    <t>Реконструкция пристройки холодного склада к зданию ангара</t>
  </si>
  <si>
    <t>каркасно-обшивные</t>
  </si>
  <si>
    <t>10:03:0010203:353</t>
  </si>
  <si>
    <t>Уведомление о соответствии № РСИЖС-20230608-13054405724-3 от 09.06.2023</t>
  </si>
  <si>
    <t>Скорина Л.Ю.</t>
  </si>
  <si>
    <t>Уведомление о соответствии № РСИЖС-20230613-13090493157-3 от 13.06.2023</t>
  </si>
  <si>
    <t>Кубасова О.В.</t>
  </si>
  <si>
    <t>10:03:0010306:207</t>
  </si>
  <si>
    <t>10:03:0000000:574</t>
  </si>
  <si>
    <t>г. Кондопога, р-н. Кондопожский, ул. Заозерная, д. 47</t>
  </si>
  <si>
    <t>адрес объекта</t>
  </si>
  <si>
    <t>наименование сноса</t>
  </si>
  <si>
    <t>Прокопова И.А.</t>
  </si>
  <si>
    <t>10:03:0100201:59</t>
  </si>
  <si>
    <t>10:03:0000000:1589</t>
  </si>
  <si>
    <t>Кондопожский район, д. Суна,</t>
  </si>
  <si>
    <t>РЕШЕНИЕ ОБ ОТКАЗе В ВЫДАЧЕ НА ВВОД ОБЪЕКТА В ЭКСПУАТАЦИЮ №08-06-4125 ОТ 13.06.2023</t>
  </si>
  <si>
    <t>Поздникина А.В.</t>
  </si>
  <si>
    <t>10:03:0070701:356</t>
  </si>
  <si>
    <t>Уведомление о соответствии № РСИЖС-20230605-12997027855-3 от 06.06.2023</t>
  </si>
  <si>
    <t>974/08-06/КОНД-и</t>
  </si>
  <si>
    <t>973/08-06/КОНД-и</t>
  </si>
  <si>
    <t>срок действия до 15.06.2024</t>
  </si>
  <si>
    <t>АР «Кондопожский ЦБК"</t>
  </si>
  <si>
    <t>Дом для охраны в составе проектной документации «Строительство гостиничного комплекса АО «Кондопожский ЦБК» проект «Козий наволок» по адресу: Республика Карелия, г. Кондопога, кад. № зем уч-ка: 10:03:0010301. Первый этап строительства»</t>
  </si>
  <si>
    <t>Площадь участка - 3793 кв.м. Площадь застройки - 57,61 кв.м. Объем здания - 139,13           Площадь здания - 45,60 кв. м.                        Высота - 2,65                              Количество этажей -1 (подземных 0)</t>
  </si>
  <si>
    <t>10:03:0112501:490</t>
  </si>
  <si>
    <t>г. Кондопога, рзд. Нигозеро , ул. Сосновая</t>
  </si>
  <si>
    <t>Уведомление о соответствии № РСИЖС-20230615-13116878093-3 от 19.06.2023</t>
  </si>
  <si>
    <t>Уведомление о соответствии № РСИЖС-20230614-13101203324-3 от 14.06.2023</t>
  </si>
  <si>
    <t>Бакулин И. М.</t>
  </si>
  <si>
    <t>RU-10-5-04-0-00-2023-0008-0</t>
  </si>
  <si>
    <t>10:03:0110401:18</t>
  </si>
  <si>
    <t>д. Подгорная, Новинское СП</t>
  </si>
  <si>
    <t>ООО НАУЧНОЕ ПРОИЗВОДСТВЕННОЕ ОБЪЕДИНЕНИЕ "БИОМЕДИЦИНСКИЕ ИННОВАЦИОННЫЕ ТЕХНОЛОГИИ"</t>
  </si>
  <si>
    <t>Строительство производственного комплекса первичной и (или) последующей (промышленной) переработки, хранения продукции из водорослей на территории Республики Карелия</t>
  </si>
  <si>
    <t>RU-10-5-04-1-01-2023-0008-0</t>
  </si>
  <si>
    <t>Грищенко В. С.</t>
  </si>
  <si>
    <t>RU-10-5-04-1-01-2023-0009-0</t>
  </si>
  <si>
    <t>10:03:0010901:849</t>
  </si>
  <si>
    <t>г. Кондопога, МЭЗ, уч 226</t>
  </si>
  <si>
    <t xml:space="preserve">
Гилюков Д.П.</t>
  </si>
  <si>
    <t>10:03:0103404:468</t>
  </si>
  <si>
    <t>Уведомление о соответствии № РСИЖС-20230619-13152020041-3 от 20.06.2023</t>
  </si>
  <si>
    <t>Дюрягина Н. В.</t>
  </si>
  <si>
    <t>10:03:0072602:1830</t>
  </si>
  <si>
    <t>RU-10-5-04-0-00-2023-0009-0</t>
  </si>
  <si>
    <t>Чеконина И.А.</t>
  </si>
  <si>
    <t>10:03:0000000:11476</t>
  </si>
  <si>
    <t>с. Кончезеро, ул. Юности</t>
  </si>
  <si>
    <t>Лозинская А.Ю.</t>
  </si>
  <si>
    <t>в районе д.Чупа Кончезерского СП</t>
  </si>
  <si>
    <t>Уведомление о НЕсоответствии № РСИЖС-20230620-13162699214-4 от 21.06.2025</t>
  </si>
  <si>
    <t>10:03:0072602:1444</t>
  </si>
  <si>
    <t>Бутков А.М.</t>
  </si>
  <si>
    <t>Уведомление о соответствии № РСИЖС-20230621-13179900755-3 от 21.06.2023</t>
  </si>
  <si>
    <t>Уведомление о соответствии № РСИЖС-20230620-13162547678-3 от 21.06.2023</t>
  </si>
  <si>
    <t>10:03:0060107:77</t>
  </si>
  <si>
    <t>РАЗРЕШЕНИЕ НА ВВОД № 10-03-4-2023                          от 22 июня 2023</t>
  </si>
  <si>
    <t>ГБСУ СО ПНИ "Черемушки"</t>
  </si>
  <si>
    <t>10:03:0072603:45</t>
  </si>
  <si>
    <t>RU-10-5-04-0-00-2023-0010-0</t>
  </si>
  <si>
    <t>1045/08-06/КОНД-и</t>
  </si>
  <si>
    <t>Федоров В. В.</t>
  </si>
  <si>
    <t>RU-10-5-04-0-00-2023-0011-0</t>
  </si>
  <si>
    <t>RU-10-5-04-0-00-2023-0012-0</t>
  </si>
  <si>
    <t>Решение об отказе в приеме документов, необходимых для
предоставления услуги
 от 26.06.2023</t>
  </si>
  <si>
    <t xml:space="preserve">Строительство гостиничного комплекса АО «Кондопожский ЦБК», проект «Козий наволок» </t>
  </si>
  <si>
    <t>Кватер А.С.</t>
  </si>
  <si>
    <t>Уведомление о соответствии № РСИЖС-20230626-13224878094-3 от 27.06.2023</t>
  </si>
  <si>
    <t>10:03:0100301:313</t>
  </si>
  <si>
    <t>АО «Кондопожский ЦБК"</t>
  </si>
  <si>
    <t xml:space="preserve">324 / 531,6 </t>
  </si>
  <si>
    <t>г. Кондопога, ул. Летняя, участок №9</t>
  </si>
  <si>
    <t>Демехин Ю.А.</t>
  </si>
  <si>
    <t>Слинко В.Г.</t>
  </si>
  <si>
    <t xml:space="preserve"> д.Мережнаволок, ул.Прибрежная, участок 9/1</t>
  </si>
  <si>
    <t>с. Спасская Губа, ул. Зелёная, участок № 7</t>
  </si>
  <si>
    <t>с.Янишполе, ул.Садовая, уч.11</t>
  </si>
  <si>
    <t>1103/08-06/КОНД-и</t>
  </si>
  <si>
    <t>Уведомление о соответствии № РСИЖС-20230705-13329273131-3 от 06.07.2023</t>
  </si>
  <si>
    <t>RU-10-5-04-1-01-2023-0010-0</t>
  </si>
  <si>
    <t>10:03:0000000:12507</t>
  </si>
  <si>
    <t>Решение об отказе в приеме документов, необходимых для
предоставления услуги
(№РСКАП-20230705-13340545146-1 от 05.07.2023)</t>
  </si>
  <si>
    <t>Решение об отказе в приеме документов, необходимых для
предоставления услуги
 (№08-06-4745 от 07.07.2023)</t>
  </si>
  <si>
    <t>Решение об отказе в приеме документов, необходимых для
предоставления услуги
 (№08-06-4129 от 13.06.2023)</t>
  </si>
  <si>
    <t>Кузнецов В.М.</t>
  </si>
  <si>
    <t>10:03:0070129:178</t>
  </si>
  <si>
    <t>Уведомление о соответствии №РСИЖС-20230707-13361675666-3 от 07.07.2023</t>
  </si>
  <si>
    <t>Отсутствуют границы ЗУ, не явл правообладателем</t>
  </si>
  <si>
    <t>10:03:0010000:3</t>
  </si>
  <si>
    <t>Лазарьков А. М.</t>
  </si>
  <si>
    <t>10:03:0040201:234</t>
  </si>
  <si>
    <t>10:03:0040201:232</t>
  </si>
  <si>
    <t>д. Белая Гора, ул. Мраморная, д. 26</t>
  </si>
  <si>
    <t>д. Белая Гора, ул. Мраморная</t>
  </si>
  <si>
    <t>Юрков Е.О.</t>
  </si>
  <si>
    <t>RU-10-5-04-0-00-2023-0013-0</t>
  </si>
  <si>
    <t>ООО СП "Урбан Девелопмент"</t>
  </si>
  <si>
    <t>многоквартирный дом</t>
  </si>
  <si>
    <t>RU-10-5-04-1-01-2023-0011-0</t>
  </si>
  <si>
    <t>10:03:0010103:25</t>
  </si>
  <si>
    <t>RU-10-5-04-1-01-2023-0012-0</t>
  </si>
  <si>
    <t>здание склада</t>
  </si>
  <si>
    <t>п. Березовка, ул. Новая,. Зу 14</t>
  </si>
  <si>
    <t>Петровское СП, д. Готнаволок</t>
  </si>
  <si>
    <t>Семёнова О. П.</t>
  </si>
  <si>
    <t>г. Кондопога, ул. Советов, 129</t>
  </si>
  <si>
    <t>10:03:0010201:178</t>
  </si>
  <si>
    <t>Кузнецова О. Н. (по доверенности Хаймина Е. А.)</t>
  </si>
  <si>
    <t xml:space="preserve">РЕШЕНИЕ об отказе в выдаче разрешения на строительство (отказ в приеме документов) (№РСКАП-20230711-13401438641-4 от 17.07.2023)  </t>
  </si>
  <si>
    <t>срок действия  до 21.11.2023</t>
  </si>
  <si>
    <t xml:space="preserve">Площадь участка - 2191 кв.м. Площадь застройки - 68,2 кв.м. Площадь здания 57,04 кв.м. Кодичество этажей -1 (подземных 0), Высота -4,77 м. Строительный объем - 178,93 куб.м. </t>
  </si>
  <si>
    <t xml:space="preserve">Площадь участка - 2191 кв.м. Площадь застройки - 48 кв.м. Площадь здания 42,64 кв.м. Кодичество этажей -1 (подземных 0), Высота - 0 м. Строительный объем - 136,0 куб.м. </t>
  </si>
  <si>
    <t>Гостевой дом 1.1 (пятая очередь строительства) в составе объекта "Строительство  зданий и сооружений            в м. Кеняки Петровского сельского поселения Кондопожского муниципального района Республики Карелия"</t>
  </si>
  <si>
    <t>Баня (шестая очередь строительства)           в составе объекта "Строительство  зданий и сооружений в м. Кеняки Петровского сельского поселения Кондопожского муниципального района Республики Карелия"</t>
  </si>
  <si>
    <t>Симонов Артем Николаевич</t>
  </si>
  <si>
    <t>Харитонов П.А.</t>
  </si>
  <si>
    <t>10:03:0070701:99</t>
  </si>
  <si>
    <t>10:03:0000000:5244</t>
  </si>
  <si>
    <t>1381/08-05/КОНД-и,  1382/08-05/КОНД-и (один ответ-два номера  ???)</t>
  </si>
  <si>
    <t>10:03:0000000:5243</t>
  </si>
  <si>
    <t>Кулагин Артур Олегович</t>
  </si>
  <si>
    <t>г.Кондопога, ул.Садовая, участок 5</t>
  </si>
  <si>
    <t>10:03:0010304:51</t>
  </si>
  <si>
    <t>РСИЖС-20230724-13532317571-3 от 28.07.2023</t>
  </si>
  <si>
    <t>RU-10-5-04-1-01-2023-0013-0</t>
  </si>
  <si>
    <t>Новинское СП, ДНТ "Горская Повежа", участок №5</t>
  </si>
  <si>
    <t>10:03:0112503:242</t>
  </si>
  <si>
    <t>Уведомление о соответствии №РСИЖС-20230713-13428079535-3 от 17.07.2023</t>
  </si>
  <si>
    <t>д. Большое Вороново, ул. Сунская, уч. 41</t>
  </si>
  <si>
    <t>Лебидка Светлана Викторовна</t>
  </si>
  <si>
    <t>10:03:0072601:2664</t>
  </si>
  <si>
    <t>Уведомление о соответствии №РСИЖС-20230718-13468464978-3 от 24.07.2023</t>
  </si>
  <si>
    <t>Уведомление о соответствии №РСИЖС-20230721-13506762909-3 от 24.07.2023</t>
  </si>
  <si>
    <t>Воеводина А.В.</t>
  </si>
  <si>
    <t>10:03:0070801:66</t>
  </si>
  <si>
    <t>Уведомление о соответствии №РСИЖС-20230720-13499394282-3 от 24.07.2023</t>
  </si>
  <si>
    <t>Бугаев Вячеслав Александрович</t>
  </si>
  <si>
    <t>10:03:0110701:39</t>
  </si>
  <si>
    <t>№ РСИЖС-20230728-13591495024-3 от 03.08.2023</t>
  </si>
  <si>
    <t>Горовцов Сергей Александрович</t>
  </si>
  <si>
    <t>10:03:0100301:319</t>
  </si>
  <si>
    <t xml:space="preserve"> РСИЖС-20230801-13625216304-3 от 03.08.2023</t>
  </si>
  <si>
    <t>Запорожец В. А.</t>
  </si>
  <si>
    <t>10:03:0061203:158</t>
  </si>
  <si>
    <t>Отказ 07.08.2023 (без границ зу)</t>
  </si>
  <si>
    <t>Складское помещение</t>
  </si>
  <si>
    <t>10:03:0080101:203</t>
  </si>
  <si>
    <t>Луковская К.В.</t>
  </si>
  <si>
    <t>Павлов Игорь Дмтриевич</t>
  </si>
  <si>
    <t>планируемый снос (нет проекта)</t>
  </si>
  <si>
    <t>RU-10-5-04-1-01-2023-0014-0</t>
  </si>
  <si>
    <t>ООО "Технопарк Онежский"</t>
  </si>
  <si>
    <t>Кузнецова Ольга Николаевна</t>
  </si>
  <si>
    <t xml:space="preserve">Строительство торгового здания в г. Кондопога, Кондопожский района,
Республики Карелия на земельном участке с кадастровым номером
10:03:0010112:37
</t>
  </si>
  <si>
    <t>площадь земельного участка 4100 кв.м. количество этажей 1 (подземных -0),  площадь застройки 1339 кв.м., площадь здания 1311 кв.м. строительный объем 6998 куб.м.</t>
  </si>
  <si>
    <t>ММП ЖКХ Кондопожское</t>
  </si>
  <si>
    <t>10:03:0070101:8</t>
  </si>
  <si>
    <t>RU-10-5-04-0-00-2023-0014-0</t>
  </si>
  <si>
    <t>г.Кондопога, Петрозаводское шоссе</t>
  </si>
  <si>
    <t>г.Кондопога, пр.Калинина</t>
  </si>
  <si>
    <t>Новинское сп, д.Голышева Новинка</t>
  </si>
  <si>
    <t>с.Кончезеро, ул.Советов , д.30</t>
  </si>
  <si>
    <t>направлено в стройнадзор ( загружено в дело веб 11.08.2023)</t>
  </si>
  <si>
    <t>отказано в предоставл.услуги</t>
  </si>
  <si>
    <t>УПЗС-20230808-13719173191-4</t>
  </si>
  <si>
    <t>УПЗС-20230815-13807519416-4</t>
  </si>
  <si>
    <t>ОБЩЕСТВО С ОГРАНИЧЕННОЙ ОТВЕТСТВЕННОСТЬЮ "ИНАРКТИКА СЕВЕРО-ЗАПАД"</t>
  </si>
  <si>
    <t xml:space="preserve">№ 2955802557 </t>
  </si>
  <si>
    <t>10:03:0010404:21</t>
  </si>
  <si>
    <t>186220, Респ. Карелия, г. Кондопога, р-н. Кондопожский, ул. Заводская, д. 2А</t>
  </si>
  <si>
    <t>направлено в строй надзор, дело веб</t>
  </si>
  <si>
    <t>10:03:0010128:79</t>
  </si>
  <si>
    <t xml:space="preserve">№ 2956035644 </t>
  </si>
  <si>
    <t>УПЗС 20230811-13761482794-3 от 15.08.2023</t>
  </si>
  <si>
    <t>УПЗС-20230810-13750787991-3 от 15.08.2023</t>
  </si>
  <si>
    <t xml:space="preserve">№ 2955983045 </t>
  </si>
  <si>
    <t>0.08.2023</t>
  </si>
  <si>
    <t>УПЗС-20230811-13761445702-3 от 15.08.2023</t>
  </si>
  <si>
    <t>10:03:0010404:25</t>
  </si>
  <si>
    <t xml:space="preserve">№ 2955884140 </t>
  </si>
  <si>
    <t>10:03:0000000:3955</t>
  </si>
  <si>
    <t>УПЗС-20230811-13761451369-3 от 15.08.2023</t>
  </si>
  <si>
    <t xml:space="preserve">№ 2955816719 </t>
  </si>
  <si>
    <t>10:03:0010404:20</t>
  </si>
  <si>
    <t>УПЗС-20230811-13761470450-3 от 15.08.2023</t>
  </si>
  <si>
    <t xml:space="preserve">№ 2955996156 </t>
  </si>
  <si>
    <t>10:03:0010404:23</t>
  </si>
  <si>
    <t>УПЗС-20230811-13761436211-3 от 15.08.202</t>
  </si>
  <si>
    <t>10:03:0000000:680</t>
  </si>
  <si>
    <t xml:space="preserve">№ 2955875661 </t>
  </si>
  <si>
    <t xml:space="preserve">№ 2956045485 </t>
  </si>
  <si>
    <t>10:03:0000000:682</t>
  </si>
  <si>
    <t>УПЗС-20230810-13750782229-3 от 15.08.2023</t>
  </si>
  <si>
    <t>УПЗС-20230811-13761458492-3 от 15.08.2023</t>
  </si>
  <si>
    <t xml:space="preserve">№ 2955838697 </t>
  </si>
  <si>
    <t>10:03:0010128:75</t>
  </si>
  <si>
    <t>УПЗС-20230811-13761463307-3 от 15.08.2023</t>
  </si>
  <si>
    <t xml:space="preserve">№ 2956026925 </t>
  </si>
  <si>
    <t>10:03:0010128:89</t>
  </si>
  <si>
    <t>УПЗС-20230810-13750795693-3 от 15.08.2023</t>
  </si>
  <si>
    <t xml:space="preserve">№ 2956078508 </t>
  </si>
  <si>
    <t>10:03:0010128:77</t>
  </si>
  <si>
    <t>УПЗС-20230810-13750756065-3 от 15.08.2023</t>
  </si>
  <si>
    <t xml:space="preserve">№ 2956018531 </t>
  </si>
  <si>
    <t>10:03:0010128:61</t>
  </si>
  <si>
    <t xml:space="preserve">№ 2956068496 </t>
  </si>
  <si>
    <t>УПЗС-20230810-13750762319-3 от 15.08.2023</t>
  </si>
  <si>
    <t>10:03:0010128:74</t>
  </si>
  <si>
    <t xml:space="preserve">№ 2956062047 </t>
  </si>
  <si>
    <t>УПЗС-20230810-13750769003-3 от 15.08.2023</t>
  </si>
  <si>
    <t>10:04:0000000:3251</t>
  </si>
  <si>
    <t xml:space="preserve">№ 2956096948 </t>
  </si>
  <si>
    <t>УПЗС-20230810-13750744387-3 от 15.08.2023</t>
  </si>
  <si>
    <t>10:03:0010404:22</t>
  </si>
  <si>
    <t xml:space="preserve">№ 2956009975 </t>
  </si>
  <si>
    <t>УПЗС-20230810-13750811060-3 от 15.08.2023</t>
  </si>
  <si>
    <t>УПЗС-20230810-13750804313-3 от 15.08.2023</t>
  </si>
  <si>
    <t>Хозблок на территории парка – отеля "Хвоя. Карелия", расположенного на з/у 10:03:0041103:5</t>
  </si>
  <si>
    <t>площадь земельного участка 88492 кв.м. количество этажей 1 (подземных -0),  площадь застройки 147,4 кв.м., площадь здания 129,45 кв.м. строительный объем 521 куб.м.</t>
  </si>
  <si>
    <t>Малашенкова Ольга Сергеевна</t>
  </si>
  <si>
    <t>10:03:0072601:604</t>
  </si>
  <si>
    <t xml:space="preserve"> с.Кончезеро</t>
  </si>
  <si>
    <t xml:space="preserve">Реконструкция здания хлебозавода в здание промышленного парка по производству упаковки, расположенного по адресу: г.Кондопога, Петрозаводское шоссе, д. 5 на земельном участке с к.н. 10:03:0011301:273
</t>
  </si>
  <si>
    <t>РАЗРЕШЕНИЕ                               на строительство                           № 10-03-12-2023 от 11.08.2023</t>
  </si>
  <si>
    <t>РАЗРЕШЕНИЕ                               на строительство                             №  10-03-13-2023 от 11.08.203</t>
  </si>
  <si>
    <t xml:space="preserve">ООО «Хвоя. Карелия»
</t>
  </si>
  <si>
    <t xml:space="preserve">Гирвасское сельское поеление, территория парка отеля "Хвоя.Карелия" </t>
  </si>
  <si>
    <t>Уведомление о соответствии № РСИЖС-20230821-13893207277-3 от 22.08.2023</t>
  </si>
  <si>
    <t>срок действия  до 11.02.2024</t>
  </si>
  <si>
    <t>срок действия  до 22.02.2024</t>
  </si>
  <si>
    <t>Прохорова Ирина Андреевна</t>
  </si>
  <si>
    <t>10:03:0080304:152</t>
  </si>
  <si>
    <t>10:03:0103404:411</t>
  </si>
  <si>
    <t>10:03:0103404:206</t>
  </si>
  <si>
    <t>i-13970842271</t>
  </si>
  <si>
    <t>РК Кондопожский район, дМережнаволок</t>
  </si>
  <si>
    <t>уведомление принято (хозстроения)</t>
  </si>
  <si>
    <t>с.Янишполе, ул.Скалистая</t>
  </si>
  <si>
    <t>Реконструкция здания ВПТС по ул.Скалистой в с.Янишполе под цех копчения рыбы</t>
  </si>
  <si>
    <t>силикатный кирпич</t>
  </si>
  <si>
    <t>Измайлов Дмитрий Николаевич</t>
  </si>
  <si>
    <t>10:03:0100115:175</t>
  </si>
  <si>
    <t>с.Янишполе, ул.Центральная, д.10</t>
  </si>
  <si>
    <t>Уведомление о соответствии РСИЖС-20230828-14009106265-3 от 30.08.2023</t>
  </si>
  <si>
    <t>Васьков Валентин Алексеевич</t>
  </si>
  <si>
    <t>Извещение о приёме уведомления о планируемом сносе объекта капитального строительства УПЗС-20230825-13973962273-3 от 28.08.2023</t>
  </si>
  <si>
    <t>RU-10-5-04-0-00-2023-0015-0</t>
  </si>
  <si>
    <t>Кончезерское СП, с.Кончезеро</t>
  </si>
  <si>
    <t>10:03:0061204:463</t>
  </si>
  <si>
    <t>Петровское СП, в районе д.Мунозеро</t>
  </si>
  <si>
    <t>RU-10-5-04-0-00-2023-0016-0</t>
  </si>
  <si>
    <t>10:03:0070124:239(2)</t>
  </si>
  <si>
    <t>10:03:0070124:239(1)</t>
  </si>
  <si>
    <t>Багров В.А.</t>
  </si>
  <si>
    <t>10:03:0110201:39</t>
  </si>
  <si>
    <t>Отказ 22.08.2023 (ошибка при заполнении реквизитов паспорта)</t>
  </si>
  <si>
    <t>Новинское СП, д.Чеболакша</t>
  </si>
  <si>
    <t>реконструкция здания</t>
  </si>
  <si>
    <t>неверно указан кадастровый номер ЗУ</t>
  </si>
  <si>
    <t>10:03:0100104:137 9 реконструируемый ОКС 10:03:0000000:2167</t>
  </si>
  <si>
    <t>1 этаж (подземный ноль)</t>
  </si>
  <si>
    <t>РАЗРЕШЕНИЕ НА ВВОД № 10-03-5-2023 от 29.08.2023</t>
  </si>
  <si>
    <t xml:space="preserve">РАЗРЕШЕНИЕ                               на строительство                            № 10-03-11-2023 от 21.07.2023 </t>
  </si>
  <si>
    <t xml:space="preserve">РАЗРЕШЕНИЕ                               на строительство                            № 10-03-10-2023 от 21.07.2023 </t>
  </si>
  <si>
    <t>очный</t>
  </si>
  <si>
    <t>мастерская для обслуживания уборочной и аварийной техники в Кончезерском сельском поселении Кондопожского района Республики Карелия на земельном учатке с кадастровым номером 10:03:0070124:239</t>
  </si>
  <si>
    <t>Бояров Артем Алексеевич</t>
  </si>
  <si>
    <t>10:03:0070124:239</t>
  </si>
  <si>
    <t>1 этаж ( подземный о)</t>
  </si>
  <si>
    <t>Очный</t>
  </si>
  <si>
    <t>Красавин С.А.</t>
  </si>
  <si>
    <t>10:03:0100302:304</t>
  </si>
  <si>
    <t>RU-10-5-04-0-00-2023-0017-0</t>
  </si>
  <si>
    <r>
      <t xml:space="preserve">Площадь земельного участка 13020 кв.м., количество этажей -4 (подземных -0) , площадь застройки 3271,45 кв.м., площадь здания 5483,04 кв.м. (факт 5288,60 кв.м. = </t>
    </r>
    <r>
      <rPr>
        <b/>
        <sz val="10"/>
        <color rgb="FF000000"/>
        <rFont val="Times New Roman"/>
        <family val="1"/>
        <charset val="204"/>
      </rPr>
      <t>194,44 кв.м.</t>
    </r>
    <r>
      <rPr>
        <sz val="10"/>
        <color rgb="FF000000"/>
        <rFont val="Times New Roman"/>
        <family val="1"/>
        <charset val="204"/>
      </rPr>
      <t>), строительный объем 31678 куб.м. ( ОКС 10:03:0011301:110)</t>
    </r>
  </si>
  <si>
    <t>РАЗРЕШЕНИЕ НА ВВОД №10-03-6-2023 от 01.09.2023</t>
  </si>
  <si>
    <t>10:03:0021307:11 реконструируемый ОКС 10:03:0000000:10857</t>
  </si>
  <si>
    <t>здание каркасного типа (стальной профилированный настил)</t>
  </si>
  <si>
    <t>262,5 / было 241,3</t>
  </si>
  <si>
    <t>857,5 / было 457,5</t>
  </si>
  <si>
    <t xml:space="preserve">Багров В. А. </t>
  </si>
  <si>
    <t xml:space="preserve">строительство магазина </t>
  </si>
  <si>
    <t>RU-10-5-04-1-01-2023-0015-0</t>
  </si>
  <si>
    <t>10:03:0010101:360</t>
  </si>
  <si>
    <t>РАЗРЕШЕНИЕ                               на строительство                              № 10-03-15-2023 от 11.09.2023</t>
  </si>
  <si>
    <t>РАЗРЕШЕНИЕ                               на строительство                              10-03-14-2023 от 22.08.2023</t>
  </si>
  <si>
    <t>срок действия  до 11.03.2024</t>
  </si>
  <si>
    <t>Склад храненения инструментов и материалов для обслуживания уборочной и аварийной техники</t>
  </si>
  <si>
    <t>45.6</t>
  </si>
  <si>
    <t>РАЗРЕШЕНИЕ НА ВВОД №10-03-7-2023 от 12.09.2023</t>
  </si>
  <si>
    <t>Башкирова Л. В.</t>
  </si>
  <si>
    <t>10:03:0071801:82</t>
  </si>
  <si>
    <t>СОТ "Лагнозерский", участок №82.</t>
  </si>
  <si>
    <t xml:space="preserve">отсутствует кол-во надземных этажей и высота </t>
  </si>
  <si>
    <t>08.05.6317 от 13.09.2023</t>
  </si>
  <si>
    <t>Смирнова О. Н.</t>
  </si>
  <si>
    <t>10:03:0071101:183</t>
  </si>
  <si>
    <t>RU-10-5-04-0-00-2023-0018-0</t>
  </si>
  <si>
    <t>Кончезерское СП, д. Чупа</t>
  </si>
  <si>
    <t>10:03:0103404:234</t>
  </si>
  <si>
    <t>10:03:0103404:250</t>
  </si>
  <si>
    <t xml:space="preserve">№ 3035538920 </t>
  </si>
  <si>
    <t>направлено в стройнадзор дело веб</t>
  </si>
  <si>
    <t>от 13.09.2023 № УПЗС-20230908-14224289460-3
По</t>
  </si>
  <si>
    <t>10 кв.м.</t>
  </si>
  <si>
    <t>1  этаж ( подземный 0)</t>
  </si>
  <si>
    <t>РАЗРЕШЕНИЕ НА ВВОД № 10-03-8-2023 от 15.09.2023</t>
  </si>
  <si>
    <t>пос. Райгуба</t>
  </si>
  <si>
    <t>Климшин Денис Олегович</t>
  </si>
  <si>
    <t>10:03:0103301:11</t>
  </si>
  <si>
    <t>СНТ "Пригородный", участок 36 (КГП)</t>
  </si>
  <si>
    <t>срок действия 19.09.2033</t>
  </si>
  <si>
    <t>1 этаж</t>
  </si>
  <si>
    <t>Решение о возврате документов без рассмотрения РВИЖС-20230918-14426156506-1 от 18.08.2023 ( нет технического плана)</t>
  </si>
  <si>
    <t>Первова Наталья Викторовна</t>
  </si>
  <si>
    <t>№ 3059986543</t>
  </si>
  <si>
    <t>Извещение о приёме уведомления о завершении сноса объекта капитального строительства УПЗС-20230915-14384178255-3 от 18.09.2023</t>
  </si>
  <si>
    <t>РАЗРЕШЕНИЕ НА СТРОИТЕЛЬСТВО №10-03-16-2023 от 19.09.2023</t>
  </si>
  <si>
    <t>срок действия 19.09.2024</t>
  </si>
  <si>
    <t>Нестерова Т. А.</t>
  </si>
  <si>
    <t>Не правообладатель зу</t>
  </si>
  <si>
    <t>г. Кондопога, ул. Надежды</t>
  </si>
  <si>
    <t>10:03:0010504:55</t>
  </si>
  <si>
    <t>Петровское СП, рядом д. Утуки</t>
  </si>
  <si>
    <t>RU-10-5-04-0-00-2023-0019-0</t>
  </si>
  <si>
    <t>район п.Гирвас</t>
  </si>
  <si>
    <t>РАЗРЕШЕНИЕ НА СТРОИТЕЛЬСТВО № 10-03-17-2023 от 21.09.2023</t>
  </si>
  <si>
    <t>срок действия 21.09.2025</t>
  </si>
  <si>
    <t>RU-10-5-04-0-00-2023-0020-0</t>
  </si>
  <si>
    <t>10:03:0080101:6</t>
  </si>
  <si>
    <t>RU-10-5-04-1-01-2023-0017-0</t>
  </si>
  <si>
    <t>RU-10-5-04-1-01-2023-0016-0</t>
  </si>
  <si>
    <t>Малышев А. В.</t>
  </si>
  <si>
    <t>Борщев В.С.</t>
  </si>
  <si>
    <t>10:03:0072601:2518</t>
  </si>
  <si>
    <t>ДНТ Сунские пороги</t>
  </si>
  <si>
    <t>Уведомление о соответствии № РСИЖС-20230320-12340763575-3 от 24.03.2023</t>
  </si>
  <si>
    <t>Дом построен КН 10:03:0072601:2687</t>
  </si>
  <si>
    <t>г. Кондопога, Сандальская набережная, 79</t>
  </si>
  <si>
    <t>ОКС 10:03:0010301:154 (2 комнаты)</t>
  </si>
  <si>
    <t>уведомление о соответствии планир-х №08-15-102  от   30.04.2019.</t>
  </si>
  <si>
    <t>RU-10-5-04-0-00-2023-0021-0</t>
  </si>
  <si>
    <t>RU-10-5-04-0-00-2023-0022-0</t>
  </si>
  <si>
    <t>Костенюк В. С.</t>
  </si>
  <si>
    <t>Янишпольское СП, д. Суна</t>
  </si>
  <si>
    <t xml:space="preserve">Чаун О. А. </t>
  </si>
  <si>
    <t>10:03:0081901:194</t>
  </si>
  <si>
    <t>Кончезерское СП, Геолог-2</t>
  </si>
  <si>
    <t>RU-10-5-04-0-00-2023-0023-0</t>
  </si>
  <si>
    <t>РАЗРЕШЕНИЕ НА ВВОД № 10-03-9-2023                          от 27 сентября 2023</t>
  </si>
  <si>
    <t>RU-10-5-04-0-00-2023-0024-0</t>
  </si>
  <si>
    <t>RU-10-5-04-0-00-2023-0025-0</t>
  </si>
  <si>
    <t>RU-10-5-04-0-00-2023-0026-0</t>
  </si>
  <si>
    <t>г. Кондопога, бул.Юности, д.2</t>
  </si>
  <si>
    <t>РАЗРЕШЕНИЕ НА ВВОД № 10-03-9-2023 от 27.09.2023</t>
  </si>
  <si>
    <t>АО "Специализированный застройщик "Строительное предприятие № 1"</t>
  </si>
  <si>
    <r>
      <t xml:space="preserve">Площадь - 4485,0 кв.м.;                                                                            </t>
    </r>
    <r>
      <rPr>
        <b/>
        <sz val="11"/>
        <color rgb="FF000000"/>
        <rFont val="Times New Roman"/>
        <family val="1"/>
        <charset val="204"/>
      </rPr>
      <t xml:space="preserve">Общая площадь жилых помещений - 3485,2 кв.м.;    </t>
    </r>
    <r>
      <rPr>
        <sz val="11"/>
        <color rgb="FF000000"/>
        <rFont val="Times New Roman"/>
        <family val="1"/>
        <charset val="204"/>
      </rPr>
      <t xml:space="preserve">                       Количество этажей (шт.): 6, в т.ч.подземных этажей  - 1  Количество квартир - 85                                                            количество 1 комн. - 27 шт.;                                                             количество 2 комн. - 39 шт.;                                                               количество 3 комн. - 19 шт.;                                                                Строительный объем - 15710,0 куб.м.                                                                           </t>
    </r>
  </si>
  <si>
    <t>Строительство объекта "Многоквартирный жилой дом по бул.Юности в г.Кондопога"</t>
  </si>
  <si>
    <t>Строительство объекта:                  "Склад хранения инструментов и материалов для обслуживания уборочной и аварийной техники"</t>
  </si>
  <si>
    <t>Строительство объекта:                      "Дом для охраны в составе проектной документации "Строительство гостиничного комплекса АО "Кондопожский ЦБК" проект "Козий наволок". Первый этап строительства</t>
  </si>
  <si>
    <t>Строительство объекта: "Многоквартирный жилой дом по ул. Центральной в с. Янишполе на земельном участке с кадастровым номером 10:03:0100105:275"</t>
  </si>
  <si>
    <t>Уведомление о соответствии РСИЖС-20230825-13962632068-3 от 28.08.2023</t>
  </si>
  <si>
    <t>Уведомление о соответствии РСИЖС-20230915-14386239725-3 от 19.09.2023</t>
  </si>
  <si>
    <t>10:03:0070103:229</t>
  </si>
  <si>
    <t>Егорова А. В.</t>
  </si>
  <si>
    <t>Федорова-Хребтова Вера Геннадьевна</t>
  </si>
  <si>
    <t>10:03:0020116:203</t>
  </si>
  <si>
    <t>Кондопога МЭЗ</t>
  </si>
  <si>
    <t>Виноградова Анастасия Валентиновна</t>
  </si>
  <si>
    <t>10:03:0010901:168</t>
  </si>
  <si>
    <t>ГИСОГД</t>
  </si>
  <si>
    <t>Фепонов Александр Евгеньевич</t>
  </si>
  <si>
    <t>10:03:0103404:518</t>
  </si>
  <si>
    <t>Уведомление о соответствии РСИЖС-20230928-14655841947-3 от 02.10.2023</t>
  </si>
  <si>
    <t>Богданова Натэлла Юрьевна</t>
  </si>
  <si>
    <t>Уведомление о соответствии РСИЖС-20230929-14692130429-3 от 02.10.2023</t>
  </si>
  <si>
    <t>Пастухова В.А.</t>
  </si>
  <si>
    <t>Уведомление о соответствии № РСИЖС-20230927-14642098624-3 от 02.10.2023 (изменение параметров по отступам, высоте здания, площадь застройки)</t>
  </si>
  <si>
    <t>Маклионов П. В.</t>
  </si>
  <si>
    <t>10:03:0072602:1332</t>
  </si>
  <si>
    <t>Кончезерское СП, р-н д. Западное Кончезеро</t>
  </si>
  <si>
    <t>Реконструкция цеха по пеработке рыбы в п.Райгуба Кондопожского района</t>
  </si>
  <si>
    <t>Материальный склад на земельном участке с кадастровым номером 10:03:0080101:203 в поселке Березовка Кондопожского района</t>
  </si>
  <si>
    <t>Здание мотеля на земельном участке с КН 10:03:0021306:4 Здание мотеля на земельном участке с КН 10:03:0021306:4</t>
  </si>
  <si>
    <t>площадь ЗУ - 36782 кв.м.                                              количество этажей 1 (подземных -0),  площадь застройки - 12 кв.м.,                       площадь здания - 9,99 кв.м. строительный объем - 30 куб.м.</t>
  </si>
  <si>
    <t xml:space="preserve">РЕШЕНИЕ
об отказе в выдаче разрешения            на строительство
№ РСКАП-20230828-14010753380-4 от 01.09.2023
</t>
  </si>
  <si>
    <t>площадь ЗУ - 6603 кв.м.;             количество этажей -1 (подземных -0),  площадь застройки - 496 кв.м., площадь здания - 482 кв.м., строительный объем - 2729 куб.м.</t>
  </si>
  <si>
    <t>площадь ЗУ - 11500 кв.м.,  количество этажей 2 (подземных -0),  площадь застройки - 780 кв.м., площадь здания - 1273,4 кв.м., строительный объем- 5264,5 куб.м.</t>
  </si>
  <si>
    <t>Уведомление о соответствии РСИЖС-20231002-14724704469-3 от 03.10.2023</t>
  </si>
  <si>
    <t>г.Кондопога, МЭЭ уч. 76 по ПМТ</t>
  </si>
  <si>
    <t>Палий Кристина Анатольевна</t>
  </si>
  <si>
    <t>10:03:0010901:1195</t>
  </si>
  <si>
    <t>03.10.2023 номер не проставился</t>
  </si>
  <si>
    <t>Терехин А. В.</t>
  </si>
  <si>
    <t>10:03:0020801:64</t>
  </si>
  <si>
    <t>Республика Карелия, Кондопожский район, д. Уссуна. </t>
  </si>
  <si>
    <t>Чадунели А. А.</t>
  </si>
  <si>
    <t>10:03:0082401:100</t>
  </si>
  <si>
    <t>Республика Карелия, Кондопожский район, м. Шушки</t>
  </si>
  <si>
    <t>СОТ "Лагнозерский", уч. №82</t>
  </si>
  <si>
    <t>реконструкция</t>
  </si>
  <si>
    <t>Башкирова Лариса Валерьевна</t>
  </si>
  <si>
    <t>№ уведомления=входящему№</t>
  </si>
  <si>
    <t>Палий Кристина АНатольевна</t>
  </si>
  <si>
    <t>Уведомление о соответствии РСИЖС-20231006-14818762841-3 от 06.10.2023</t>
  </si>
  <si>
    <t>с.Янишполе, ул.Центральная, д.44Б</t>
  </si>
  <si>
    <t>Полутина Нина Николаевна</t>
  </si>
  <si>
    <t>строительство Цех обескровливания (калтычки) на производственной площадке в п.Райгуба Кондопожского района Республики Карелия</t>
  </si>
  <si>
    <t>площадь земельного участка  37670 кв.м., площадь застройки 74 кв.м., площадь здания 56,6 кв.м., строительный объекм 331,8 куб, м., количество этажей 1</t>
  </si>
  <si>
    <t>ООО "Серебро ОНЕГИ""</t>
  </si>
  <si>
    <t>ООО "СОПОХА"</t>
  </si>
  <si>
    <t xml:space="preserve">площадь земельного участка 9400 кв.м., площадь застройки 567,4 кв.м. площадь здания 898,6 кв.м. , количество этажей 2 подземных 0) строительный объем 3909,7 куб.м. </t>
  </si>
  <si>
    <t>10:03:0103404:517</t>
  </si>
  <si>
    <r>
      <t xml:space="preserve"> Строительный объем - 10658,0 куб.м.                                                             в том числе подземной части 1845,0 куб.м.                                            Общая площадь - 4290,4 кв.м.                                                                </t>
    </r>
    <r>
      <rPr>
        <b/>
        <sz val="11"/>
        <color rgb="FF000000"/>
        <rFont val="Times New Roman"/>
        <family val="1"/>
        <charset val="204"/>
      </rPr>
      <t>Площадь жилых помещений - 3366,9 кв.м</t>
    </r>
    <r>
      <rPr>
        <sz val="11"/>
        <color rgb="FF000000"/>
        <rFont val="Times New Roman"/>
        <family val="1"/>
        <charset val="204"/>
      </rPr>
      <t xml:space="preserve">.                                   Количество этажей - 5, в том числе подземных - 1                                Высота - 14,86 м   квартир - 75                                                                                                                                                                </t>
    </r>
  </si>
  <si>
    <t>Дениев Ахмет-Паша Хамбиевич (ООО "Петро-Ойл"</t>
  </si>
  <si>
    <t>RU-10-5-04-1-01-2023-0018-0</t>
  </si>
  <si>
    <t>Республика Карелия, Кондопожский район. Земельный участок расположен в восточной части кадастрового квартала 10:03:08 24 03.</t>
  </si>
  <si>
    <t>ЕПГУ очный</t>
  </si>
  <si>
    <t>Бачой А. В. (по доверенности от Мурашева А. В.)</t>
  </si>
  <si>
    <t>RU-10-5-04-1-01-2023-0019-0</t>
  </si>
  <si>
    <t>Республика Карелия, Кондопожский район, город Кондопога, улица Советов, дом 108</t>
  </si>
  <si>
    <t>10:03:0010207:8</t>
  </si>
  <si>
    <t>ЕПГУ очный (МФЦ)</t>
  </si>
  <si>
    <t>МИЗО (ТД ООО "Карельский гранит")</t>
  </si>
  <si>
    <t>RU-10-5-04-1-01-2023-0020-0</t>
  </si>
  <si>
    <t>10:03:0011301:49 10:03:0011301:50 10:03:0011301:52</t>
  </si>
  <si>
    <t>Республика Карелия, Кондопожский район, г. Кондопога, шоссе Петрозаводское</t>
  </si>
  <si>
    <t>3007; 7511; 131006</t>
  </si>
  <si>
    <t>RU-10-5-04-1-01-2023-0021-0</t>
  </si>
  <si>
    <r>
      <t xml:space="preserve">10:03:0010000:24 (Единое земплепользование) </t>
    </r>
    <r>
      <rPr>
        <u/>
        <sz val="11"/>
        <color rgb="FF000000"/>
        <rFont val="Calibri"/>
        <family val="2"/>
        <charset val="204"/>
      </rPr>
      <t xml:space="preserve">10:03:0010209:2, </t>
    </r>
    <r>
      <rPr>
        <sz val="11"/>
        <color rgb="FF000000"/>
        <rFont val="Calibri"/>
        <family val="2"/>
        <charset val="204"/>
      </rPr>
      <t>10:03:0010210:12, 10:03:0010226:36</t>
    </r>
  </si>
  <si>
    <t>Панова Валентина Владимировна</t>
  </si>
  <si>
    <t xml:space="preserve">
10:03:0010308:24</t>
  </si>
  <si>
    <t xml:space="preserve">
10:03:0010308:48</t>
  </si>
  <si>
    <t>планируемй снос</t>
  </si>
  <si>
    <t>Кондопога, Сандальская наб, д.24</t>
  </si>
  <si>
    <t xml:space="preserve"> Решение об отказе в предоставлении услуги УПЗС-20231019-15056903915-4 от 20.10.2023</t>
  </si>
  <si>
    <t>неправильно ОКС должно быть 10:03:0010308:48</t>
  </si>
  <si>
    <t>Бушмакин Владислав Дмитриевич</t>
  </si>
  <si>
    <t>10:03:0070129:174</t>
  </si>
  <si>
    <t>Уведомление о соответствии РСИЖС-20231030-15224120767-3 от 31.10.2023</t>
  </si>
  <si>
    <t>Седуков И. О.</t>
  </si>
  <si>
    <t>реконструкция нежилого здания (магазин)</t>
  </si>
  <si>
    <t>RU-10-5-04-1-01-2023-0022-0</t>
  </si>
  <si>
    <t>г.Кондопога, ул.Советов, д.58б</t>
  </si>
  <si>
    <t>10:03:0010226:70</t>
  </si>
  <si>
    <t>ООО "Кемпинг САНДАЛ"</t>
  </si>
  <si>
    <t>Уведомление о НЕсоответствии параметрам планируемого строительства РСИЖС-20230920-14475917929-4 от 25.09.2023</t>
  </si>
  <si>
    <t>Уведомление о НЕсоответствии параметрам планируемого строительства РСИЖС-20230925-14577056475-4 от 29.09.2023</t>
  </si>
  <si>
    <t>Уведомление о НЕсоответствии от 03.10.2023</t>
  </si>
  <si>
    <t>РАЗРЕШЕНИЕ НА СТРОИТЕЛЬСТВО реконструкция №10-03-18-2023 от 06.10.2023</t>
  </si>
  <si>
    <t>РАЗРЕШЕНИЕ НА СТРОИТЕЛЬСТВО                            №10-03-19-2023 от 11.10.2023</t>
  </si>
  <si>
    <t>РАЗРЕШЕНИЕ НА СТРОИТЕЛЬСТВО                         №10-03-20-2023 от 12.10.2023</t>
  </si>
  <si>
    <t>д.Мережнаволок, ул.Гористая, уч.5</t>
  </si>
  <si>
    <t>10:03:0070129:22, (ОКС - 10:03:0070129:153, 53,3 кв.м.)</t>
  </si>
  <si>
    <t>10:03:0071801:275 (ОКС 72 кв.м.), 10:03:0071801:82 (ЗУ)</t>
  </si>
  <si>
    <t>г.Кондопога, МЭЗ уч. 76 по ПМТ</t>
  </si>
  <si>
    <t>10:03:0100107:206  ОКС-10:03:0100107:32, 50,4 кв.м.</t>
  </si>
  <si>
    <t>Уведомление о соответствии РСИЖС-20231004-14776382941-3 от 05.10.2023</t>
  </si>
  <si>
    <t>Уведомление о соответствии РСИЖС-20231009-14869017925-3 от 10.10.2023</t>
  </si>
  <si>
    <t xml:space="preserve"> Уведомление о соответствии РСИЖС-20231016-14982364502-3 от 16.10.2023</t>
  </si>
  <si>
    <t>Уведомление о соответствии РСИЖС-20231026-15175647578-3 от 27.10.2023</t>
  </si>
  <si>
    <t>район п.Райгуба</t>
  </si>
  <si>
    <t>район п.Сопоха</t>
  </si>
  <si>
    <t>Гостиница в п.Сопоха Кондопожского района Республики Карелия</t>
  </si>
  <si>
    <t>10:03:0010308:46</t>
  </si>
  <si>
    <t>Извещение о приёме уведомления о планируемом сносе объекта капитального строительства УПЗС-20231102-15283364583-3 от07.11.2023</t>
  </si>
  <si>
    <t>РАЗРЕШЕНИЕ на ввод в эксплуатацию № 10-03-9-2023 от 27.09.2023</t>
  </si>
  <si>
    <t>РАЗРЕШЕНИЕ на ввод в эксплуатацию  № 10-03-9-2022 от 27 декабря 2022</t>
  </si>
  <si>
    <t>Уведомление об изменении параметров № 08-15-20 от 12.07.2022</t>
  </si>
  <si>
    <t>РАЗРЕШЕНИЕ на ввод в эксплуатацию №10-03-6-2023 от 01.09.2023</t>
  </si>
  <si>
    <t>РАЗРЕШЕНИЕ                                                       на строительство  №10-RU10504101-5-2022 от 15.08.2022 (внесение изменений в РНС от 23.12.2022 в части общей площади на 858,0 кв.м.)</t>
  </si>
  <si>
    <t>РАЗРЕШЕНИЕ на строительство №10-RU10504101-6-2022 от 29.08.2022</t>
  </si>
  <si>
    <t xml:space="preserve">РАЗРЕШЕНИЕ на строительство № 10-03-7-2023 от 04.05.2023 </t>
  </si>
  <si>
    <t>РАЗРЕШЕНИЕ на строительство  № 10-03-8-2023 от 30.05.2023</t>
  </si>
  <si>
    <t>РАЗРЕШЕНИЕ на строительство № 10-03-9-2023 от 15.06.2023</t>
  </si>
  <si>
    <t>РАЗРЕШЕНИЕ на ввод в эксплуатацию № 10-03-4-2023 от 22 июня 2023</t>
  </si>
  <si>
    <t>РАЗРЕШЕНИЕ на ввод в эксплуатацию № 10-03-8-2023 от 15.09.2023</t>
  </si>
  <si>
    <t>Мяхрюшин И. А.</t>
  </si>
  <si>
    <t>RU-10-5-04-0-00-2023-0027-0</t>
  </si>
  <si>
    <t>Гирвасское СП, р-н д. Тивдия</t>
  </si>
  <si>
    <t>10:03:0072603:47</t>
  </si>
  <si>
    <t>Трифонов Алексей Евгеньевич</t>
  </si>
  <si>
    <t>10:03:0103404:502</t>
  </si>
  <si>
    <t>Уведомление о соответствии РСИЖС-20231109-15363498495-3 от 13.11.2023</t>
  </si>
  <si>
    <t>ООО "ХВОЯ.КАРЕЛИЯ"</t>
  </si>
  <si>
    <t>Решение об отказе № РСКАП-20231102-15277738822-4 от 09.11.2023</t>
  </si>
  <si>
    <t>РАЗРЕШЕНИЕ на строительство № 10-03-9-2022  от 14.10.2022</t>
  </si>
  <si>
    <t xml:space="preserve"> РАЗРЕШЕНИЕ  на строительство  № 10-RU10504101-12/2-2020
от 24 января 2022 г. 
(внесение изменений в РНС                         №10-RU10504101-12/1-2020 от 24 января 2022)
</t>
  </si>
  <si>
    <t>РАЗРЕШЕНИЕ на строительство № 10-03-10-2022 от 28.10.2022</t>
  </si>
  <si>
    <t>РАЗРЕШЕНИЕ на строительство  № 10-03-11-2022 от 07.11.2022</t>
  </si>
  <si>
    <t>РАЗРЕШЕНИЕ  на строительство № 10-03-12-2022 от 09.11.2022</t>
  </si>
  <si>
    <t>РАЗРЕШЕНИЕ  на строительство № 10-03-13-2022 от 15.11.2022</t>
  </si>
  <si>
    <t>РАЗРЕШЕНИЕ на строительство  №10-RU10504101-3/1-2020 от 27.04.2021 (внесение изменений в РНС №10-RU10504101-3-2020 от 27.04.2020)</t>
  </si>
  <si>
    <t xml:space="preserve">РАЗРЕШЕНИЕ  на строительство №10-RU10504101-3/2-2018 от 02 июня 2021 (внесение изменений в РНС
№ 10-RU10504101-3/1-2018      от 13 мая 2021 )
</t>
  </si>
  <si>
    <t xml:space="preserve">РАЗРЕШЕНИЕ на реконструкцию № 10-RU10504101-8-2021 от 22 сентября 2021 </t>
  </si>
  <si>
    <t>продлен срок действия до 20 января 2022</t>
  </si>
  <si>
    <t>РАЗРЕШЕНИЕ на строительство  №10-RU10504101-8/1-2020 от 24 сентября 2021 (внесение изменений в РНС №10-RU10504101-8-2020 от 20 июля 2020)</t>
  </si>
  <si>
    <t xml:space="preserve">РАЗРЕШЕНИЕ на строительство № 10-RU10504101-9-202 от 19 ноября 2021 </t>
  </si>
  <si>
    <t xml:space="preserve">РАЗРЕШЕНИЕ на строительство № 10-RU10504101-10-2021 от 07 декабря 2021 </t>
  </si>
  <si>
    <t xml:space="preserve">РАЗРЕШЕНИЕ на строительство № 10-RU10504101-11-2021 от 10 декабря 2021 </t>
  </si>
  <si>
    <t xml:space="preserve">РАЗРЕШЕНИЕ на реконструкцию № 10-RU10504101-12-2021 от 28  декабря 2021 </t>
  </si>
  <si>
    <t>РАЗРЕШЕНИЕ
на строительство  № 10-RU10504101-7/1-2021   от 26 апреля 2022 г.  (внесение изменений в РНС № 10-RU10504101-7-2021 от 02.09.2021) внесение изменений в РНС от 7.03.2023)</t>
  </si>
  <si>
    <t>РАЗРЕШЕНИЕ на строительство  №10-RU10504101-3-2022 от 16 июня 2022</t>
  </si>
  <si>
    <t>РЕШЕНИЕ ОБ ОТКАЗЕ в выдаче разрешения на строительство № 08-05-4716 от 20.06.2022</t>
  </si>
  <si>
    <t>РАЗРЕШЕНИЕ на строительство №10-RU10504101-2-2022 от 10.06.2022</t>
  </si>
  <si>
    <t>РАЗРЕШЕНИЕ на строительство  №10-RU10504101-4-2022 от 08.07.2022</t>
  </si>
  <si>
    <t>РАЗРЕШЕНИЕ на строительство №10-RU10504101-3/3-2022 от 26.07.2022 (внесение изменений в РНС  №10-RU10504101-3-2020 от 27.04.2020)</t>
  </si>
  <si>
    <t>РАЗРЕШЕНИЕ на строительство № 10-03-7-2022 от 14.10.2022</t>
  </si>
  <si>
    <t>Срок действия  до 18 ноября 2021</t>
  </si>
  <si>
    <t>ГИОСОГД</t>
  </si>
  <si>
    <t xml:space="preserve">РАЗРЕШЕНИЕ
на строительство №10-RU10504101-5-2021
от 30 июня 2021 </t>
  </si>
  <si>
    <t>не действующее</t>
  </si>
  <si>
    <t>Козырев Е. В.</t>
  </si>
  <si>
    <t>RU-10-5-04-0-00-2023-0028-0</t>
  </si>
  <si>
    <t>RU-10-5-04-1-01-2023-0023-0</t>
  </si>
  <si>
    <t>RU-10-5-04-1-01-2023-0024-0</t>
  </si>
  <si>
    <t>Строительство подъездной автомобильной дороги к заводу по переработке трески, пикши и иных видов рыб в г. Кондопога</t>
  </si>
  <si>
    <t>недействующее. Выдано РНС  № 10-03-08-2023 от 30.05.2023</t>
  </si>
  <si>
    <t>RU-10-5-04-1-01-2023-0025-0</t>
  </si>
  <si>
    <t>RU-10-5-04-0-00-2023-0029-0</t>
  </si>
  <si>
    <t>Чеконина Ирина Александровна</t>
  </si>
  <si>
    <t>Рудковская Мария Валерьевна</t>
  </si>
  <si>
    <t> с. Кончезеро, ул. Юности</t>
  </si>
  <si>
    <t>10:03:0100301:227</t>
  </si>
  <si>
    <t>ИП Симонов Артем Николаевич</t>
  </si>
  <si>
    <t>Гостевой дом 1.4 (Первая очередь строительства) в составе объекта «Строительство зданий и сооружений в м.Кеняки Петровского сельского поселения Кондопожского муниципального района Республики Карелия</t>
  </si>
  <si>
    <t>РАЗРЕШЕНИЕ НА ВВОД № 10-03-10-2023 от 14.11.2023</t>
  </si>
  <si>
    <t>РАЗРЕШЕНИЕ НА ВВОД № 10-03-11-2023 от 14.11.2023</t>
  </si>
  <si>
    <t>РАЗРЕШЕНИЕ НА ВВОД № 10-03-12-2023 от 14.11.2023</t>
  </si>
  <si>
    <t>РАЗРЕШЕНИЕ НА ВВОД № 10-03-13-2023 от 14.11.2023</t>
  </si>
  <si>
    <t xml:space="preserve">
Корпус санатория на территории земельного участка с кадастровым номером 10/03/0070102/75 в селе Кончезеро Кондопожского района Республики Карелия</t>
  </si>
  <si>
    <t xml:space="preserve">
10:03:0070102:75</t>
  </si>
  <si>
    <t>РАЗРЕШЕНИЕ НА ВВОД № 10-03-14-2023 от 30.11.2023</t>
  </si>
  <si>
    <t xml:space="preserve">Здание нежилое                                                                                      Общая площадь - 7292,5 кв.м.                                                                                       Количество этажей - 4, в том числе подземных - 0                                                                                                                                                                                      </t>
  </si>
  <si>
    <t xml:space="preserve">Здание нежилое                                                                         Общая площадь - 34,6 кв.м.                                                                                       Количество этажей - 1, в том числе подземных - 0                                                                                                                                                                                      </t>
  </si>
  <si>
    <t xml:space="preserve">Здание нежилое                                                                                    Общая площадь - 57,3 кв.м.                                                                                       Количество этажей - 1, в том числе подземных - 0                                                                                                                                                                                      </t>
  </si>
  <si>
    <t xml:space="preserve">Здание нежилое                                                                                    Общая площадь - 55,9 кв.м.                                                                                       Количество этажей - 1, в том числе подземных - 0                                                                                                                                                                                      </t>
  </si>
  <si>
    <t xml:space="preserve">Здание нежилое                                                                                      Общая площадь - 56 кв.м.                                                                                       Количество этажей - 1, в том числе подземных - 0                                                                                                                                                                                      </t>
  </si>
  <si>
    <t>Срок действия до 27 декабря 2022,              продлено до 27 декабря 2023</t>
  </si>
  <si>
    <t xml:space="preserve">
ИП Смородин Сергей Вячеславович </t>
  </si>
  <si>
    <t xml:space="preserve">
Казенное учреждение Республики Карелия Управление автомобильных дорог Республики Карелия</t>
  </si>
  <si>
    <t>Строительство подъездной автомобильной дороги к заводу по переработке трески, пикши и иных видов рыб в г. Кондопога, км 0 – км 0+600</t>
  </si>
  <si>
    <t xml:space="preserve">Протяженность - 485 м;                                                                    Категория (класс) - IVА-п;                                                             расчетная скорость (км/час) - 60
число полос движения (шт) - 2
ширина полосы движения (м) - 3,0
ширина краевой полосы у обочины (м) - 0,25
ширина укрепленной части обочины (м) - 0,75
наименьшая ширина грунтовой части обочины без ограждений (м) - 0,5
полная ширина обочины при отсутствии дорожных ограждений (м) - 1,5
тип дорожной одежды - капитальный
вид покрытия - асфальтобетон   
                                                             </t>
  </si>
  <si>
    <t>РАЗРЕШЕНИЕ НА ВВОД № 10-03-15-2023 от 30.11.2023</t>
  </si>
  <si>
    <t xml:space="preserve">внесение изменений в РАЗРЕШЕНИЕ на строительство                № 10-03-11-2023 от 14.11.2023                             
</t>
  </si>
  <si>
    <t>Баня (шестая очередь строительства) в составе объекта «Строительство зданий и сооружений в м.Кеняки Петровского сельского поселения Кондопожского муниципального района Республики Карелия»</t>
  </si>
  <si>
    <t xml:space="preserve">площадь земельного участка 2191 кв.м., площадь застройки 48 кв.м. площадь здания 42,64 кв.м. , количество этажей - 1, подземных - 0 строительный объем 136,0 куб.м. </t>
  </si>
  <si>
    <t xml:space="preserve">внесение изменений в РАЗРЕШЕНИЕ на строительство                № 10-03-10-2023 от 14.11.2023                             
</t>
  </si>
  <si>
    <t>Срок до 21.05.2024 (продление на 6 мес.)</t>
  </si>
  <si>
    <t xml:space="preserve">площадь земельного участка 2191 кв.м., площадь застройки - 68,2 кв.м. площадь - 57,04 кв.м. , количество этажей - 1, подземных - 0 строительный объем 178,93 куб.м., высота - 4,77 </t>
  </si>
  <si>
    <t>ООО "ХВОЯ. КАРЕЛИЯ"</t>
  </si>
  <si>
    <t>Срок до 13.01.2025</t>
  </si>
  <si>
    <t>Оздоровительный комплекс по адресу:
Кондопожский муниципальный район,
Гирвасское сельское поселение</t>
  </si>
  <si>
    <t>Гирвасское СП, территория Парка отеля (Хвоя. Карелия)</t>
  </si>
  <si>
    <r>
      <t xml:space="preserve">Площадь земельного участка - 88492 кв.м.;                                                       </t>
    </r>
    <r>
      <rPr>
        <b/>
        <sz val="10"/>
        <color rgb="FF000000"/>
        <rFont val="Times New Roman"/>
        <family val="1"/>
        <charset val="204"/>
      </rPr>
      <t xml:space="preserve">Здание нежилое: </t>
    </r>
    <r>
      <rPr>
        <sz val="10"/>
        <color rgb="FF000000"/>
        <rFont val="Times New Roman"/>
        <family val="1"/>
        <charset val="204"/>
      </rPr>
      <t xml:space="preserve">                                  площадь застройки (кв. м): 1513,01; площадь (кв. м): 1417,41;                        площадь нежилых помещений (кв.
м): 1308,99;                                         количество этажей: 1, в том числе, количество подземных
этажей: 0;                                      строительный объем: 7247,32 куб.м.
</t>
    </r>
    <r>
      <rPr>
        <b/>
        <sz val="10"/>
        <color rgb="FF000000"/>
        <rFont val="Times New Roman"/>
        <family val="1"/>
        <charset val="204"/>
      </rPr>
      <t xml:space="preserve">Открытый бассейн (сооружение):  </t>
    </r>
    <r>
      <rPr>
        <sz val="10"/>
        <color rgb="FF000000"/>
        <rFont val="Times New Roman"/>
        <family val="1"/>
        <charset val="204"/>
      </rPr>
      <t>площадь застройки (кв. м): 445,46; количество этажей: 0, в том числе, количество подземных
этажей:0;                                      строительный объем: 766,19 куб.м.</t>
    </r>
  </si>
  <si>
    <t xml:space="preserve">Площадь участка - 88 492 кв.м Площадь здания 1417,41 , площадь бассейна  215,38 кв.м. </t>
  </si>
  <si>
    <t xml:space="preserve">Гостевой дом 1.1 (пятая очередь
строительства) в составе объекта
«Строительство зданий и сооружений в
м.Кеняки Петровского сельского поселения Кондопожского муниципального района
Республики Карелия»
</t>
  </si>
  <si>
    <t>10:03:0000000:11477</t>
  </si>
  <si>
    <t>деревянный</t>
  </si>
  <si>
    <t>Уведомление о соответствии № РСИЖС-20231123-15549535353-3 от 30.11.2023 (изменение параметров по отступам, площади застройки)</t>
  </si>
  <si>
    <t>Уведомление о соответствии № РСИЖС-20231121-15529127772-3 от 30.11.2023</t>
  </si>
  <si>
    <t>Гущак Т.Н.</t>
  </si>
  <si>
    <t>10:03:0072601:1824</t>
  </si>
  <si>
    <t>Титов Михаил Игоревич</t>
  </si>
  <si>
    <t>Уведомление о соответствии № РСИЖС-20231201-15657641232-3 от 11.12.2023</t>
  </si>
  <si>
    <t>RU-10-5-04-0-00-2023-0030-0</t>
  </si>
  <si>
    <t>RU-10-5-04-0-00-2023-0031-0</t>
  </si>
  <si>
    <t>RU-10-5-04-0-00-2023-0033-0</t>
  </si>
  <si>
    <t>RU-10-5-04-0-00-2023-0032-0</t>
  </si>
  <si>
    <t>Валиев А. М.</t>
  </si>
  <si>
    <t>Железняков П. В.</t>
  </si>
  <si>
    <t>Мамонов А. В.</t>
  </si>
  <si>
    <t>Гилюков Д. П.</t>
  </si>
  <si>
    <t>10:03:0103404:541</t>
  </si>
  <si>
    <t>Российская Федерация, Республика Карелия, Кондопожский муниципальный район, Янишпольское сельское поселение, д. Мережнаволок, улица Прибрежная, земельный участок 9/1</t>
  </si>
  <si>
    <t>10:03:0072602:373</t>
  </si>
  <si>
    <t>Республика Карелия, Кондопожский район. Земельный участок расположен в западной части кадастрового квартала К№ 10:03:07 26 02</t>
  </si>
  <si>
    <t>10:03:0061204:567</t>
  </si>
  <si>
    <t>Республика Карелия, Кондопожский район</t>
  </si>
  <si>
    <t>10:03:0072601:293</t>
  </si>
  <si>
    <t>Республика Карелия, Кондопожский район.Земельный участок расположен в северо-восточной части кадастрового квартала 10:03:07 26 01.</t>
  </si>
  <si>
    <t>Срок до 15.03.2025</t>
  </si>
  <si>
    <t xml:space="preserve">АО "Кондопожский целлюлозно-бумажный комбинат" </t>
  </si>
  <si>
    <t>Строительство объекта: Гостиничный комплекс АО "Кондопожский ЦБК", проект "Козий Наволок"</t>
  </si>
  <si>
    <t>площадь земельного участка 3 793 кв. м, площадь застройки - 987,12  кв.м. площадь - 1436,19  кв.м. , количество этажей - 2, подземных - 0 строительный объем 8066,22 куб.м.</t>
  </si>
  <si>
    <t>ООО НПО «БИТ» (Силаков Артем Игоревич)</t>
  </si>
  <si>
    <t>площадь земельного участка 16 541 кв. м</t>
  </si>
  <si>
    <t>площадь застройки - 2620,92  кв.м. площадь - 2414,87  кв.м. , количество этажей - 1, подземных - 0 строительный объем 15012,57 куб.м.</t>
  </si>
  <si>
    <t xml:space="preserve">Строительство объекта: Производственный комплекс первичной и (или) последующей (промышленной) переработки, хранения продукции из водорослей в составе:                                                                                 </t>
  </si>
  <si>
    <t>площадь застройки - 1185,43 кв.м. площадь - 1108,2  кв.м. , количество этажей - 1, подземных - 0 строительный объем 8190,3 куб.м.</t>
  </si>
  <si>
    <t>площадь застройки - 46,70 кв.м. площадь - 41,42  кв.м. , количество этажей - 1, подземных - 0 строительный объем 139,5 куб.м.</t>
  </si>
  <si>
    <t>10:03:0061203:344</t>
  </si>
  <si>
    <t>10:03:0061203:353</t>
  </si>
  <si>
    <t>РК, Кондопожский р-н, д. Верхняя Ламба</t>
  </si>
  <si>
    <t xml:space="preserve"> Решение об отказе в предоставлении услуги УПЗС-20231206-15716821384-4 от 15.12.2023</t>
  </si>
  <si>
    <t>Нет проекта, не правообладатель ЗУ</t>
  </si>
  <si>
    <t>i-15716805706</t>
  </si>
  <si>
    <t>Сафонов Юрий Михайлович</t>
  </si>
  <si>
    <t>реконструкция жилого дома</t>
  </si>
  <si>
    <t>RU-10-5-04-1-01-2023-0026-0</t>
  </si>
  <si>
    <t>г.Кондопога, ул. Лесная, д. 24</t>
  </si>
  <si>
    <t>10:03:0010216:137</t>
  </si>
  <si>
    <t>Модульная котельная (сооружение)</t>
  </si>
  <si>
    <t>Складской корпус (здание нежилое)</t>
  </si>
  <si>
    <t xml:space="preserve">Производственно-складской корпус (здание нежилое) </t>
  </si>
  <si>
    <t>10:03:00000000:12474</t>
  </si>
  <si>
    <t>10:03:0010504:134</t>
  </si>
  <si>
    <t xml:space="preserve">i-15926669363 </t>
  </si>
  <si>
    <t>направлено в стройнадзор  дело</t>
  </si>
  <si>
    <t>ИЗВЕЩЕНИЕ
о приёме уведомления о завершении сноса
объекта капитального строительства
от 22.12.2023 № УПЗС-20231221-15926674085-3</t>
  </si>
  <si>
    <t>Федотова Любовь Михайловна</t>
  </si>
  <si>
    <t>10:03:0103404:220</t>
  </si>
  <si>
    <t>ст. Новый Поселок</t>
  </si>
  <si>
    <t>08-06-8526 от 13.12.2023</t>
  </si>
  <si>
    <t xml:space="preserve">строительство садовый дом </t>
  </si>
  <si>
    <t>10:03:0010310:23</t>
  </si>
  <si>
    <t>Уведомление о не соответствии параметрам планируемого строительства РСИЖС-20231218-15879448257-4 от 22.12.2023</t>
  </si>
  <si>
    <t>Уведомление о соответствии РСИЖС-20231219-15897984321-3 от 25.12.2023</t>
  </si>
  <si>
    <t>Уведомление о соответствии РСИЖС-20231212-15790383452-3 от 18.12.2023</t>
  </si>
  <si>
    <t>Кокачева Антонина Валерьевна</t>
  </si>
  <si>
    <t>РАЗРЕШЕНИЕ НА СТРОИТЕЛЬСТВО                         № 10-03-21-2023 от 29.11.2023</t>
  </si>
  <si>
    <t>РАЗРЕШЕНИЕ НА СТРОИТЕЛЬСТВО                         № 10-03-22-2023 от 14.12.2023</t>
  </si>
  <si>
    <t>РАЗРЕШЕНИЕ НА СТРОИТЕЛЬСТВО                         № 10-03-23-2023 от 18.12.2023</t>
  </si>
  <si>
    <t>Срок до 19.06.2025</t>
  </si>
  <si>
    <t>10:03:0011301:273        ОКС 10:03:0011301:110</t>
  </si>
  <si>
    <r>
      <t xml:space="preserve">Количество этажей - 4 (подземных - 0) , площадь здания -  5209 кв.м   (факт. площадь реконстр.здания 5288,60 кв.м.= </t>
    </r>
    <r>
      <rPr>
        <b/>
        <sz val="11"/>
        <color rgb="FF000000"/>
        <rFont val="Times New Roman"/>
        <family val="1"/>
        <charset val="204"/>
      </rPr>
      <t>79,6 кв.м.</t>
    </r>
    <r>
      <rPr>
        <sz val="11"/>
        <color rgb="FF000000"/>
        <rFont val="Times New Roman"/>
        <family val="1"/>
        <charset val="204"/>
      </rPr>
      <t>)</t>
    </r>
  </si>
  <si>
    <t xml:space="preserve">Количество этажей - 1 (подземных - 0) , площадь здания - 61,4 кв.м  </t>
  </si>
  <si>
    <t>Уведомление о соответствии построенного РВИЖС-20231204-15679803987-3 от 05.12.2023</t>
  </si>
  <si>
    <t>Реконструкция жилого корпуса базы отдыха</t>
  </si>
  <si>
    <t>10:03:0082402:22              ОКС 10:03:0000000:1795 (площадь -248,7 кв. м)</t>
  </si>
  <si>
    <r>
      <t xml:space="preserve">площадь ЗУ 5358 кв.м. 3 этажа, площадь застройки 281,73, </t>
    </r>
    <r>
      <rPr>
        <b/>
        <sz val="10"/>
        <color theme="1"/>
        <rFont val="Times New Roman"/>
        <family val="1"/>
        <charset val="204"/>
      </rPr>
      <t>площадь здания 685,68 кв.м. (436,98 кв.м.)</t>
    </r>
    <r>
      <rPr>
        <sz val="10"/>
        <color theme="1"/>
        <rFont val="Times New Roman"/>
        <family val="1"/>
        <charset val="204"/>
      </rPr>
      <t xml:space="preserve"> , вместимость 60, количество номером 16, строительный объем 2338,35 куб.м. </t>
    </r>
  </si>
  <si>
    <t>РАЗРЕШЕНИЕ НА ВВОД № 10-03-16-2023 от 29.12.2023</t>
  </si>
  <si>
    <t>РАЗРЕШЕНИЕ НА ВВОД № 10-03-17-2023 от 29.12.2023</t>
  </si>
  <si>
    <t>Уведомление о соответствии построенного ИЖС  № РВИЖС-20230518-12806347357-3 от 22.05.2023</t>
  </si>
  <si>
    <t>РАЗРЕШЕНИЕ  НА ВВОД             № 10-03-17-2023   от 29.12.2023</t>
  </si>
  <si>
    <t>Разрешение на ввод объекта (уведомление о построенном)</t>
  </si>
  <si>
    <t>Информация размещена в ГИСОГД</t>
  </si>
  <si>
    <t>Способ размещения заявления в электронном виде</t>
  </si>
  <si>
    <t>СНТ "Габозеро"</t>
  </si>
  <si>
    <t>Мошникова Ирина Владимировна</t>
  </si>
  <si>
    <t>10:03:0082501:257</t>
  </si>
  <si>
    <t>Уведомление о соответствии РСИЖС-20231229-16036937810-3 от 29.12.2023</t>
  </si>
  <si>
    <t>Тедорадзе Гога Автандилович</t>
  </si>
  <si>
    <t>10:03:0010901:868</t>
  </si>
  <si>
    <t>Уведомление о соответствии РСИЖС-20231221-15930994698-3 от 27.12.2023</t>
  </si>
  <si>
    <t>строительство садовый дом</t>
  </si>
  <si>
    <t>2024 год</t>
  </si>
  <si>
    <t>RU-10-5-04-1-01-2024-0001-0</t>
  </si>
  <si>
    <t>RU-10-5-04-1-01-2024-0002-0</t>
  </si>
  <si>
    <t>10:03:0010504:34</t>
  </si>
  <si>
    <t>10:03:0010504:31</t>
  </si>
  <si>
    <t>Репина Ю. Г.</t>
  </si>
  <si>
    <t>10:03:0103404:505</t>
  </si>
  <si>
    <t>RU-10-5-04-0-00-2024-0001-0</t>
  </si>
  <si>
    <t>Янишпольское сельское поселение, д. Мережнаволок</t>
  </si>
  <si>
    <t>Момотов Игорь Валерьевич</t>
  </si>
  <si>
    <t>10:03:0103404:171</t>
  </si>
  <si>
    <t>Уведомление о соответствии РСИЖС-20240110-16098302490-3 от 12.01.2024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</si>
</sst>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yy"/>
    <numFmt numFmtId="165" formatCode="dd/mm/yy"/>
  </numFmts>
  <fonts count="6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8"/>
      <color rgb="FF000000"/>
      <name val="Tahoma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rgb="FF000000"/>
      <name val="Traditional Arabic"/>
      <family val="1"/>
      <charset val="1"/>
    </font>
    <font>
      <sz val="12"/>
      <color rgb="FF000000"/>
      <name val="Times New Roman"/>
      <family val="1"/>
      <charset val="204"/>
    </font>
    <font>
      <b/>
      <sz val="14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sz val="10"/>
      <color rgb="FFFF0000"/>
      <name val="Arial"/>
      <family val="2"/>
      <charset val="204"/>
    </font>
    <font>
      <b/>
      <sz val="16"/>
      <name val="Cambria"/>
      <family val="1"/>
      <charset val="204"/>
    </font>
    <font>
      <b/>
      <sz val="14"/>
      <name val="Arial Cyr"/>
      <charset val="204"/>
    </font>
    <font>
      <sz val="10"/>
      <name val="Arial"/>
      <family val="2"/>
      <charset val="204"/>
    </font>
    <font>
      <sz val="9"/>
      <name val="Arial Cyr"/>
      <charset val="204"/>
    </font>
    <font>
      <sz val="8"/>
      <name val="Arial Cyr"/>
      <charset val="204"/>
    </font>
    <font>
      <sz val="9"/>
      <color rgb="FF000000"/>
      <name val="Calibri"/>
      <family val="2"/>
      <charset val="204"/>
    </font>
    <font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8"/>
      <color rgb="FFFF0000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10"/>
      <color rgb="FF424242"/>
      <name val="Arial"/>
      <family val="2"/>
      <charset val="204"/>
    </font>
    <font>
      <b/>
      <sz val="16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sz val="9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0"/>
      <color rgb="FFFFFF00"/>
      <name val="Times New Roman"/>
      <family val="1"/>
      <charset val="204"/>
    </font>
    <font>
      <sz val="11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1"/>
      <color rgb="FF006FB8"/>
      <name val="Calibri"/>
      <family val="2"/>
      <charset val="204"/>
    </font>
    <font>
      <sz val="10"/>
      <color rgb="FF006FB8"/>
      <name val="Times New Roman"/>
      <family val="1"/>
      <charset val="204"/>
    </font>
    <font>
      <u/>
      <sz val="11"/>
      <color rgb="FF000000"/>
      <name val="Calibri"/>
      <family val="2"/>
      <charset val="204"/>
    </font>
    <font>
      <sz val="10"/>
      <name val="Helvetica"/>
      <family val="2"/>
    </font>
    <font>
      <sz val="11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1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99CC"/>
        <bgColor rgb="FFFF8080"/>
      </patternFill>
    </fill>
    <fill>
      <patternFill patternType="solid">
        <fgColor rgb="FF92D050"/>
        <bgColor rgb="FFC0C0C0"/>
      </patternFill>
    </fill>
    <fill>
      <patternFill patternType="solid">
        <fgColor rgb="FFFFC000"/>
        <bgColor rgb="FFFF9900"/>
      </patternFill>
    </fill>
    <fill>
      <patternFill patternType="solid">
        <fgColor rgb="FF93CDDD"/>
        <bgColor rgb="FFC0C0C0"/>
      </patternFill>
    </fill>
    <fill>
      <patternFill patternType="solid">
        <fgColor rgb="FFCCFFFF"/>
        <bgColor rgb="FFCCFFFF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rgb="FFFFFF00"/>
      </patternFill>
    </fill>
    <fill>
      <patternFill patternType="solid">
        <fgColor theme="8" tint="0.59999389629810485"/>
        <bgColor rgb="FFFFFF00"/>
      </patternFill>
    </fill>
    <fill>
      <patternFill patternType="solid">
        <fgColor rgb="FF92D050"/>
        <bgColor rgb="FFFF9900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8080"/>
      </patternFill>
    </fill>
    <fill>
      <patternFill patternType="solid">
        <fgColor rgb="FF00B0F0"/>
        <bgColor rgb="FFFFFF00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2E2A0"/>
        <bgColor rgb="FFC0C0C0"/>
      </patternFill>
    </fill>
    <fill>
      <patternFill patternType="solid">
        <fgColor rgb="FF82E2A0"/>
        <bgColor rgb="FF33CCCC"/>
      </patternFill>
    </fill>
    <fill>
      <patternFill patternType="solid">
        <fgColor rgb="FFFFC000"/>
        <bgColor rgb="FF33CCCC"/>
      </patternFill>
    </fill>
    <fill>
      <patternFill patternType="solid">
        <fgColor rgb="FFFFC000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51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/>
    <xf numFmtId="0" fontId="4" fillId="0" borderId="0" xfId="0" applyFont="1" applyAlignment="1"/>
    <xf numFmtId="0" fontId="13" fillId="0" borderId="1" xfId="0" applyFont="1" applyBorder="1" applyAlignment="1">
      <alignment wrapText="1"/>
    </xf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3" fillId="0" borderId="0" xfId="0" applyFont="1"/>
    <xf numFmtId="0" fontId="4" fillId="0" borderId="1" xfId="0" applyFont="1" applyBorder="1" applyAlignment="1">
      <alignment horizontal="center" vertical="top" wrapText="1"/>
    </xf>
    <xf numFmtId="0" fontId="4" fillId="2" borderId="0" xfId="0" applyFont="1" applyFill="1"/>
    <xf numFmtId="1" fontId="4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/>
    <xf numFmtId="0" fontId="13" fillId="0" borderId="0" xfId="0" applyFont="1" applyAlignment="1">
      <alignment horizont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164" fontId="13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20" fillId="0" borderId="0" xfId="0" applyFont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64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/>
    <xf numFmtId="0" fontId="13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wrapText="1"/>
    </xf>
    <xf numFmtId="20" fontId="13" fillId="0" borderId="1" xfId="0" applyNumberFormat="1" applyFont="1" applyBorder="1" applyAlignment="1"/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8" xfId="0" applyFont="1" applyBorder="1" applyAlignment="1">
      <alignment wrapText="1"/>
    </xf>
    <xf numFmtId="0" fontId="13" fillId="0" borderId="8" xfId="0" applyFont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0" fontId="13" fillId="2" borderId="0" xfId="0" applyFont="1" applyFill="1"/>
    <xf numFmtId="0" fontId="13" fillId="0" borderId="6" xfId="0" applyFont="1" applyBorder="1" applyAlignment="1">
      <alignment wrapText="1"/>
    </xf>
    <xf numFmtId="0" fontId="13" fillId="0" borderId="6" xfId="0" applyFont="1" applyBorder="1" applyAlignment="1">
      <alignment horizontal="center" vertical="center" wrapText="1"/>
    </xf>
    <xf numFmtId="0" fontId="13" fillId="0" borderId="6" xfId="0" applyFont="1" applyBorder="1" applyAlignment="1"/>
    <xf numFmtId="0" fontId="13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3" fontId="13" fillId="0" borderId="1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4" fontId="13" fillId="0" borderId="1" xfId="0" applyNumberFormat="1" applyFont="1" applyBorder="1" applyAlignment="1">
      <alignment horizontal="center" vertical="center" wrapText="1"/>
    </xf>
    <xf numFmtId="0" fontId="2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3" fillId="0" borderId="0" xfId="0" applyFont="1" applyBorder="1"/>
    <xf numFmtId="0" fontId="13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/>
    <xf numFmtId="0" fontId="4" fillId="0" borderId="1" xfId="0" applyFont="1" applyFill="1" applyBorder="1" applyAlignment="1">
      <alignment horizontal="center"/>
    </xf>
    <xf numFmtId="0" fontId="4" fillId="0" borderId="0" xfId="0" applyFont="1" applyFill="1"/>
    <xf numFmtId="0" fontId="4" fillId="0" borderId="2" xfId="0" applyFont="1" applyBorder="1" applyAlignment="1">
      <alignment horizontal="left" vertical="center"/>
    </xf>
    <xf numFmtId="0" fontId="6" fillId="10" borderId="3" xfId="0" applyFont="1" applyFill="1" applyBorder="1" applyAlignment="1">
      <alignment horizontal="center" vertical="center" wrapText="1"/>
    </xf>
    <xf numFmtId="0" fontId="34" fillId="10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9" borderId="0" xfId="0" applyFill="1"/>
    <xf numFmtId="0" fontId="13" fillId="0" borderId="1" xfId="0" applyFont="1" applyFill="1" applyBorder="1" applyAlignment="1">
      <alignment vertical="center" wrapText="1"/>
    </xf>
    <xf numFmtId="0" fontId="13" fillId="0" borderId="0" xfId="0" applyFont="1" applyFill="1"/>
    <xf numFmtId="0" fontId="0" fillId="0" borderId="0" xfId="0" applyFill="1"/>
    <xf numFmtId="0" fontId="13" fillId="0" borderId="1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/>
    <xf numFmtId="0" fontId="14" fillId="0" borderId="11" xfId="0" applyFont="1" applyFill="1" applyBorder="1" applyAlignment="1"/>
    <xf numFmtId="0" fontId="14" fillId="0" borderId="0" xfId="0" applyFont="1" applyFill="1" applyBorder="1" applyAlignment="1"/>
    <xf numFmtId="0" fontId="13" fillId="0" borderId="0" xfId="0" applyFont="1" applyFill="1" applyBorder="1"/>
    <xf numFmtId="0" fontId="13" fillId="0" borderId="0" xfId="0" applyFont="1" applyBorder="1" applyAlignment="1"/>
    <xf numFmtId="0" fontId="1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/>
    <xf numFmtId="0" fontId="7" fillId="0" borderId="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0" fontId="4" fillId="9" borderId="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8" fillId="0" borderId="6" xfId="0" applyFont="1" applyBorder="1" applyAlignment="1">
      <alignment horizontal="left" vertical="center" wrapText="1"/>
    </xf>
    <xf numFmtId="0" fontId="21" fillId="0" borderId="0" xfId="0" applyFont="1"/>
    <xf numFmtId="0" fontId="38" fillId="0" borderId="0" xfId="0" applyFont="1" applyAlignment="1">
      <alignment horizontal="center"/>
    </xf>
    <xf numFmtId="0" fontId="4" fillId="14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42" fillId="0" borderId="0" xfId="0" applyFont="1" applyBorder="1"/>
    <xf numFmtId="0" fontId="0" fillId="0" borderId="0" xfId="0" applyBorder="1"/>
    <xf numFmtId="0" fontId="3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20" fontId="4" fillId="0" borderId="1" xfId="0" applyNumberFormat="1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38" fillId="0" borderId="6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6" fillId="2" borderId="1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7" fillId="0" borderId="10" xfId="0" applyFont="1" applyBorder="1"/>
    <xf numFmtId="0" fontId="9" fillId="0" borderId="0" xfId="0" applyFont="1" applyFill="1" applyBorder="1" applyAlignment="1">
      <alignment wrapText="1"/>
    </xf>
    <xf numFmtId="0" fontId="7" fillId="0" borderId="15" xfId="0" applyFont="1" applyBorder="1" applyAlignment="1">
      <alignment horizontal="center" vertical="center" wrapText="1"/>
    </xf>
    <xf numFmtId="0" fontId="9" fillId="0" borderId="0" xfId="0" applyFont="1" applyFill="1" applyBorder="1" applyAlignment="1"/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/>
    <xf numFmtId="0" fontId="9" fillId="0" borderId="0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8" fillId="0" borderId="15" xfId="0" applyFont="1" applyFill="1" applyBorder="1" applyAlignment="1">
      <alignment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6" fillId="15" borderId="2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9" borderId="1" xfId="0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14" fontId="4" fillId="0" borderId="8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4" fillId="9" borderId="0" xfId="0" applyFont="1" applyFill="1" applyAlignment="1">
      <alignment horizontal="left" vertical="center" wrapText="1"/>
    </xf>
    <xf numFmtId="0" fontId="38" fillId="9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vertical="center" wrapText="1"/>
    </xf>
    <xf numFmtId="0" fontId="42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38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4" fontId="7" fillId="0" borderId="1" xfId="0" applyNumberFormat="1" applyFont="1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14" fontId="4" fillId="0" borderId="0" xfId="0" applyNumberFormat="1" applyFont="1" applyAlignment="1">
      <alignment horizontal="left"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14" fontId="7" fillId="0" borderId="10" xfId="0" applyNumberFormat="1" applyFont="1" applyBorder="1" applyAlignment="1">
      <alignment horizontal="left" vertical="center"/>
    </xf>
    <xf numFmtId="20" fontId="4" fillId="0" borderId="0" xfId="0" applyNumberFormat="1" applyFont="1" applyBorder="1" applyAlignment="1">
      <alignment horizontal="left" vertical="center"/>
    </xf>
    <xf numFmtId="14" fontId="7" fillId="0" borderId="0" xfId="0" applyNumberFormat="1" applyFont="1" applyBorder="1" applyAlignment="1">
      <alignment horizontal="left" vertical="center" wrapText="1"/>
    </xf>
    <xf numFmtId="14" fontId="4" fillId="0" borderId="0" xfId="0" applyNumberFormat="1" applyFont="1" applyBorder="1" applyAlignment="1">
      <alignment horizontal="left" vertical="center"/>
    </xf>
    <xf numFmtId="14" fontId="0" fillId="0" borderId="0" xfId="0" applyNumberForma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7" fillId="9" borderId="1" xfId="0" applyFont="1" applyFill="1" applyBorder="1" applyAlignment="1">
      <alignment horizontal="left" vertical="center"/>
    </xf>
    <xf numFmtId="0" fontId="46" fillId="0" borderId="0" xfId="0" applyFont="1"/>
    <xf numFmtId="0" fontId="7" fillId="9" borderId="0" xfId="0" applyFont="1" applyFill="1" applyAlignment="1">
      <alignment horizontal="left" vertical="center"/>
    </xf>
    <xf numFmtId="0" fontId="4" fillId="17" borderId="1" xfId="0" applyFont="1" applyFill="1" applyBorder="1" applyAlignment="1">
      <alignment horizontal="left" vertical="center"/>
    </xf>
    <xf numFmtId="0" fontId="7" fillId="17" borderId="1" xfId="0" applyFont="1" applyFill="1" applyBorder="1" applyAlignment="1">
      <alignment horizontal="left" vertical="center" wrapText="1"/>
    </xf>
    <xf numFmtId="0" fontId="7" fillId="9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8" fillId="9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9" borderId="6" xfId="0" applyFont="1" applyFill="1" applyBorder="1" applyAlignment="1">
      <alignment horizontal="left" vertical="center"/>
    </xf>
    <xf numFmtId="0" fontId="4" fillId="17" borderId="1" xfId="0" applyFont="1" applyFill="1" applyBorder="1" applyAlignment="1">
      <alignment horizontal="left" vertical="center" wrapText="1"/>
    </xf>
    <xf numFmtId="0" fontId="13" fillId="9" borderId="1" xfId="0" applyFont="1" applyFill="1" applyBorder="1" applyAlignment="1">
      <alignment horizontal="left" vertical="center"/>
    </xf>
    <xf numFmtId="20" fontId="4" fillId="9" borderId="1" xfId="0" applyNumberFormat="1" applyFont="1" applyFill="1" applyBorder="1" applyAlignment="1">
      <alignment horizontal="left" vertical="center"/>
    </xf>
    <xf numFmtId="0" fontId="4" fillId="14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6" fillId="18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5" fillId="0" borderId="16" xfId="0" applyFont="1" applyBorder="1" applyAlignment="1">
      <alignment wrapText="1"/>
    </xf>
    <xf numFmtId="0" fontId="21" fillId="0" borderId="16" xfId="0" applyFont="1" applyBorder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6" fillId="0" borderId="0" xfId="0" applyFont="1" applyAlignment="1">
      <alignment vertical="center"/>
    </xf>
    <xf numFmtId="0" fontId="13" fillId="0" borderId="1" xfId="0" applyFont="1" applyBorder="1" applyAlignment="1">
      <alignment horizontal="left" vertical="center" wrapText="1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16" xfId="0" applyBorder="1"/>
    <xf numFmtId="0" fontId="35" fillId="0" borderId="16" xfId="0" applyFont="1" applyBorder="1"/>
    <xf numFmtId="0" fontId="4" fillId="0" borderId="1" xfId="0" applyFont="1" applyBorder="1" applyAlignment="1">
      <alignment horizontal="left" vertical="center" wrapText="1"/>
    </xf>
    <xf numFmtId="0" fontId="4" fillId="0" borderId="16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35" fillId="0" borderId="16" xfId="0" applyFont="1" applyBorder="1" applyAlignment="1">
      <alignment horizontal="center" vertical="center"/>
    </xf>
    <xf numFmtId="14" fontId="4" fillId="0" borderId="16" xfId="0" applyNumberFormat="1" applyFont="1" applyBorder="1" applyAlignment="1">
      <alignment horizontal="center" vertical="center" wrapText="1"/>
    </xf>
    <xf numFmtId="0" fontId="13" fillId="0" borderId="16" xfId="0" applyFont="1" applyBorder="1"/>
    <xf numFmtId="0" fontId="13" fillId="0" borderId="16" xfId="0" applyFont="1" applyBorder="1" applyAlignment="1">
      <alignment horizontal="center" wrapText="1"/>
    </xf>
    <xf numFmtId="0" fontId="13" fillId="0" borderId="16" xfId="0" applyFont="1" applyBorder="1" applyAlignment="1">
      <alignment horizontal="center"/>
    </xf>
    <xf numFmtId="14" fontId="38" fillId="0" borderId="16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 wrapText="1"/>
    </xf>
    <xf numFmtId="14" fontId="13" fillId="0" borderId="16" xfId="0" applyNumberFormat="1" applyFont="1" applyBorder="1" applyAlignment="1">
      <alignment horizontal="left" vertical="center"/>
    </xf>
    <xf numFmtId="0" fontId="13" fillId="0" borderId="16" xfId="0" applyNumberFormat="1" applyFont="1" applyBorder="1" applyAlignment="1">
      <alignment horizontal="left" vertical="center"/>
    </xf>
    <xf numFmtId="14" fontId="35" fillId="0" borderId="16" xfId="0" applyNumberFormat="1" applyFont="1" applyBorder="1" applyAlignment="1">
      <alignment horizontal="left" vertical="center"/>
    </xf>
    <xf numFmtId="0" fontId="35" fillId="0" borderId="16" xfId="0" applyFont="1" applyBorder="1" applyAlignment="1">
      <alignment horizontal="left" vertical="center"/>
    </xf>
    <xf numFmtId="0" fontId="35" fillId="0" borderId="16" xfId="0" applyFont="1" applyBorder="1" applyAlignment="1">
      <alignment horizontal="left" vertical="center" wrapText="1"/>
    </xf>
    <xf numFmtId="0" fontId="35" fillId="0" borderId="16" xfId="0" applyNumberFormat="1" applyFont="1" applyBorder="1" applyAlignment="1">
      <alignment horizontal="left" vertical="center"/>
    </xf>
    <xf numFmtId="0" fontId="4" fillId="0" borderId="20" xfId="0" applyFont="1" applyBorder="1" applyAlignment="1">
      <alignment vertical="center" wrapText="1"/>
    </xf>
    <xf numFmtId="0" fontId="4" fillId="0" borderId="19" xfId="0" applyFont="1" applyBorder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14" fontId="4" fillId="0" borderId="16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14" fontId="0" fillId="0" borderId="16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4" fontId="25" fillId="0" borderId="16" xfId="0" applyNumberFormat="1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wrapText="1"/>
    </xf>
    <xf numFmtId="0" fontId="4" fillId="14" borderId="16" xfId="0" applyFont="1" applyFill="1" applyBorder="1" applyAlignment="1">
      <alignment horizontal="center" vertical="center" wrapText="1"/>
    </xf>
    <xf numFmtId="14" fontId="4" fillId="14" borderId="16" xfId="0" applyNumberFormat="1" applyFont="1" applyFill="1" applyBorder="1" applyAlignment="1">
      <alignment horizontal="center" vertical="center" wrapText="1"/>
    </xf>
    <xf numFmtId="14" fontId="13" fillId="0" borderId="16" xfId="0" applyNumberFormat="1" applyFont="1" applyBorder="1" applyAlignment="1">
      <alignment horizontal="center"/>
    </xf>
    <xf numFmtId="0" fontId="38" fillId="0" borderId="16" xfId="0" applyFont="1" applyBorder="1" applyAlignment="1">
      <alignment horizontal="left" vertical="center"/>
    </xf>
    <xf numFmtId="14" fontId="13" fillId="0" borderId="1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2" fillId="0" borderId="0" xfId="0" applyFont="1" applyAlignment="1">
      <alignment vertical="center"/>
    </xf>
    <xf numFmtId="0" fontId="52" fillId="0" borderId="0" xfId="0" applyFont="1"/>
    <xf numFmtId="0" fontId="13" fillId="0" borderId="16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top" wrapText="1"/>
    </xf>
    <xf numFmtId="0" fontId="38" fillId="0" borderId="0" xfId="0" applyFont="1" applyAlignment="1">
      <alignment horizontal="center" vertical="center" wrapText="1"/>
    </xf>
    <xf numFmtId="0" fontId="38" fillId="0" borderId="16" xfId="0" applyFont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/>
    </xf>
    <xf numFmtId="14" fontId="38" fillId="0" borderId="20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8" fillId="0" borderId="20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/>
    </xf>
    <xf numFmtId="14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14" fontId="38" fillId="0" borderId="16" xfId="0" applyNumberFormat="1" applyFont="1" applyBorder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0" fontId="13" fillId="0" borderId="16" xfId="0" applyFont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3" fontId="13" fillId="0" borderId="16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46" fillId="0" borderId="16" xfId="0" applyFont="1" applyBorder="1" applyAlignment="1">
      <alignment wrapText="1"/>
    </xf>
    <xf numFmtId="0" fontId="46" fillId="0" borderId="16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38" fillId="0" borderId="20" xfId="0" applyFont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7" fillId="17" borderId="1" xfId="0" applyFont="1" applyFill="1" applyBorder="1" applyAlignment="1">
      <alignment vertical="center" wrapText="1"/>
    </xf>
    <xf numFmtId="0" fontId="7" fillId="9" borderId="1" xfId="0" applyFont="1" applyFill="1" applyBorder="1" applyAlignment="1">
      <alignment vertical="center" wrapText="1"/>
    </xf>
    <xf numFmtId="0" fontId="7" fillId="9" borderId="1" xfId="0" applyFont="1" applyFill="1" applyBorder="1" applyAlignment="1">
      <alignment vertical="center"/>
    </xf>
    <xf numFmtId="0" fontId="4" fillId="17" borderId="6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vertical="center" wrapText="1"/>
    </xf>
    <xf numFmtId="0" fontId="4" fillId="9" borderId="1" xfId="0" applyFont="1" applyFill="1" applyBorder="1" applyAlignment="1">
      <alignment vertical="center" wrapText="1"/>
    </xf>
    <xf numFmtId="0" fontId="4" fillId="17" borderId="1" xfId="0" applyFont="1" applyFill="1" applyBorder="1" applyAlignment="1">
      <alignment vertical="center" wrapText="1"/>
    </xf>
    <xf numFmtId="0" fontId="4" fillId="9" borderId="0" xfId="0" applyFont="1" applyFill="1" applyAlignment="1">
      <alignment vertical="center" wrapText="1"/>
    </xf>
    <xf numFmtId="0" fontId="6" fillId="10" borderId="3" xfId="0" applyFont="1" applyFill="1" applyBorder="1" applyAlignment="1">
      <alignment vertical="center" wrapText="1"/>
    </xf>
    <xf numFmtId="0" fontId="38" fillId="0" borderId="6" xfId="0" applyFont="1" applyBorder="1" applyAlignment="1">
      <alignment vertical="center" wrapText="1"/>
    </xf>
    <xf numFmtId="0" fontId="38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8" xfId="0" applyFont="1" applyBorder="1" applyAlignment="1">
      <alignment vertical="center" wrapText="1"/>
    </xf>
    <xf numFmtId="0" fontId="38" fillId="0" borderId="16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6" fillId="10" borderId="3" xfId="0" applyFont="1" applyFill="1" applyBorder="1" applyAlignment="1">
      <alignment horizontal="left" vertical="center" wrapText="1"/>
    </xf>
    <xf numFmtId="0" fontId="38" fillId="0" borderId="2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4" fontId="20" fillId="0" borderId="16" xfId="0" applyNumberFormat="1" applyFont="1" applyBorder="1" applyAlignment="1">
      <alignment horizontal="left" vertical="top"/>
    </xf>
    <xf numFmtId="0" fontId="13" fillId="0" borderId="8" xfId="0" applyFont="1" applyBorder="1" applyAlignment="1">
      <alignment vertical="center"/>
    </xf>
    <xf numFmtId="0" fontId="13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4" fillId="0" borderId="15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8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14" fontId="38" fillId="0" borderId="20" xfId="0" applyNumberFormat="1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4" fillId="0" borderId="15" xfId="0" applyFont="1" applyBorder="1"/>
    <xf numFmtId="0" fontId="6" fillId="10" borderId="17" xfId="0" applyFont="1" applyFill="1" applyBorder="1" applyAlignment="1">
      <alignment horizontal="center" vertical="center" wrapText="1"/>
    </xf>
    <xf numFmtId="0" fontId="54" fillId="0" borderId="17" xfId="0" applyFont="1" applyBorder="1" applyAlignment="1">
      <alignment wrapText="1"/>
    </xf>
    <xf numFmtId="14" fontId="4" fillId="0" borderId="17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top" wrapText="1"/>
    </xf>
    <xf numFmtId="0" fontId="50" fillId="0" borderId="17" xfId="0" applyFont="1" applyBorder="1" applyAlignment="1">
      <alignment vertical="center" wrapText="1"/>
    </xf>
    <xf numFmtId="0" fontId="38" fillId="0" borderId="21" xfId="0" applyFont="1" applyBorder="1" applyAlignment="1">
      <alignment horizontal="left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3" fillId="0" borderId="16" xfId="0" applyFont="1" applyFill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left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38" fillId="19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3" fillId="0" borderId="16" xfId="0" applyFont="1" applyBorder="1" applyAlignment="1"/>
    <xf numFmtId="0" fontId="38" fillId="0" borderId="17" xfId="0" applyFont="1" applyBorder="1" applyAlignment="1">
      <alignment horizontal="left" vertical="center" wrapText="1"/>
    </xf>
    <xf numFmtId="0" fontId="35" fillId="0" borderId="16" xfId="0" applyFont="1" applyBorder="1" applyAlignment="1">
      <alignment vertical="center" wrapText="1"/>
    </xf>
    <xf numFmtId="0" fontId="38" fillId="19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38" fillId="0" borderId="8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38" fillId="9" borderId="0" xfId="0" applyFont="1" applyFill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0" xfId="0" applyFont="1" applyBorder="1" applyAlignment="1">
      <alignment vertical="center" wrapText="1"/>
    </xf>
    <xf numFmtId="0" fontId="13" fillId="0" borderId="20" xfId="0" applyFont="1" applyBorder="1" applyAlignment="1">
      <alignment horizontal="left" vertical="center" wrapText="1"/>
    </xf>
    <xf numFmtId="0" fontId="5" fillId="18" borderId="16" xfId="0" applyFont="1" applyFill="1" applyBorder="1" applyAlignment="1">
      <alignment horizontal="center" vertical="center" wrapText="1"/>
    </xf>
    <xf numFmtId="14" fontId="38" fillId="0" borderId="17" xfId="0" applyNumberFormat="1" applyFont="1" applyBorder="1" applyAlignment="1">
      <alignment horizontal="left" vertical="center" wrapText="1"/>
    </xf>
    <xf numFmtId="14" fontId="4" fillId="0" borderId="17" xfId="0" applyNumberFormat="1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top" wrapText="1"/>
    </xf>
    <xf numFmtId="0" fontId="20" fillId="0" borderId="16" xfId="0" applyFont="1" applyBorder="1" applyAlignment="1">
      <alignment horizontal="left" vertical="top"/>
    </xf>
    <xf numFmtId="0" fontId="4" fillId="0" borderId="17" xfId="0" applyFont="1" applyBorder="1" applyAlignment="1">
      <alignment horizontal="center"/>
    </xf>
    <xf numFmtId="0" fontId="0" fillId="2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wrapText="1"/>
    </xf>
    <xf numFmtId="0" fontId="0" fillId="0" borderId="16" xfId="0" applyFont="1" applyBorder="1" applyAlignment="1">
      <alignment vertical="center" wrapText="1"/>
    </xf>
    <xf numFmtId="164" fontId="0" fillId="0" borderId="16" xfId="0" applyNumberFormat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31" fillId="0" borderId="16" xfId="0" applyFont="1" applyBorder="1" applyAlignment="1">
      <alignment horizontal="left" vertical="center" wrapText="1"/>
    </xf>
    <xf numFmtId="0" fontId="0" fillId="0" borderId="16" xfId="0" applyFont="1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6" xfId="0" applyBorder="1" applyAlignment="1">
      <alignment vertical="center"/>
    </xf>
    <xf numFmtId="0" fontId="13" fillId="0" borderId="16" xfId="0" applyFont="1" applyBorder="1" applyAlignment="1">
      <alignment horizontal="left"/>
    </xf>
    <xf numFmtId="0" fontId="13" fillId="0" borderId="19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wrapText="1"/>
    </xf>
    <xf numFmtId="3" fontId="0" fillId="0" borderId="16" xfId="0" applyNumberFormat="1" applyBorder="1" applyAlignment="1">
      <alignment horizontal="center" vertical="center" wrapText="1"/>
    </xf>
    <xf numFmtId="0" fontId="0" fillId="9" borderId="16" xfId="0" applyFill="1" applyBorder="1" applyAlignment="1">
      <alignment horizontal="center" vertical="center" wrapText="1"/>
    </xf>
    <xf numFmtId="0" fontId="0" fillId="9" borderId="16" xfId="0" applyFont="1" applyFill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left" wrapText="1"/>
    </xf>
    <xf numFmtId="0" fontId="40" fillId="0" borderId="16" xfId="0" applyFont="1" applyBorder="1" applyAlignment="1">
      <alignment horizontal="left"/>
    </xf>
    <xf numFmtId="0" fontId="25" fillId="0" borderId="16" xfId="0" applyFont="1" applyBorder="1"/>
    <xf numFmtId="0" fontId="13" fillId="0" borderId="16" xfId="0" applyFont="1" applyBorder="1" applyAlignment="1">
      <alignment horizontal="left" vertical="top" wrapText="1"/>
    </xf>
    <xf numFmtId="0" fontId="46" fillId="0" borderId="16" xfId="0" applyFont="1" applyBorder="1" applyAlignment="1">
      <alignment vertical="center" wrapText="1"/>
    </xf>
    <xf numFmtId="14" fontId="46" fillId="0" borderId="16" xfId="0" applyNumberFormat="1" applyFont="1" applyBorder="1" applyAlignment="1">
      <alignment horizontal="center" vertical="center"/>
    </xf>
    <xf numFmtId="0" fontId="46" fillId="0" borderId="16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13" fillId="0" borderId="16" xfId="0" applyFont="1" applyFill="1" applyBorder="1"/>
    <xf numFmtId="0" fontId="21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vertical="center" wrapText="1"/>
    </xf>
    <xf numFmtId="14" fontId="21" fillId="0" borderId="16" xfId="0" applyNumberFormat="1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3" fillId="0" borderId="16" xfId="0" applyFont="1" applyBorder="1" applyAlignment="1">
      <alignment vertical="center" wrapText="1"/>
    </xf>
    <xf numFmtId="0" fontId="35" fillId="0" borderId="16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14" fontId="0" fillId="0" borderId="16" xfId="0" applyNumberForma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14" fontId="35" fillId="0" borderId="16" xfId="0" applyNumberFormat="1" applyFont="1" applyBorder="1" applyAlignment="1">
      <alignment horizontal="center" vertical="center"/>
    </xf>
    <xf numFmtId="3" fontId="0" fillId="0" borderId="16" xfId="0" applyNumberFormat="1" applyFill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4" fontId="35" fillId="0" borderId="16" xfId="0" applyNumberFormat="1" applyFont="1" applyBorder="1" applyAlignment="1">
      <alignment vertical="center"/>
    </xf>
    <xf numFmtId="0" fontId="35" fillId="0" borderId="16" xfId="0" applyFont="1" applyBorder="1" applyAlignment="1">
      <alignment vertical="center"/>
    </xf>
    <xf numFmtId="0" fontId="49" fillId="0" borderId="16" xfId="0" applyFont="1" applyBorder="1" applyAlignment="1">
      <alignment horizontal="center" vertical="center" wrapText="1"/>
    </xf>
    <xf numFmtId="0" fontId="60" fillId="0" borderId="16" xfId="0" applyFont="1" applyBorder="1"/>
    <xf numFmtId="0" fontId="21" fillId="0" borderId="16" xfId="0" applyFont="1" applyBorder="1" applyAlignment="1">
      <alignment horizontal="left" vertical="center"/>
    </xf>
    <xf numFmtId="0" fontId="37" fillId="0" borderId="16" xfId="0" applyFont="1" applyBorder="1" applyAlignment="1">
      <alignment horizontal="left" vertical="center"/>
    </xf>
    <xf numFmtId="164" fontId="29" fillId="0" borderId="16" xfId="0" applyNumberFormat="1" applyFont="1" applyBorder="1" applyAlignment="1">
      <alignment horizontal="center" vertical="center"/>
    </xf>
    <xf numFmtId="165" fontId="0" fillId="0" borderId="16" xfId="0" applyNumberFormat="1" applyFill="1" applyBorder="1" applyAlignment="1">
      <alignment horizontal="center" vertical="center"/>
    </xf>
    <xf numFmtId="14" fontId="52" fillId="0" borderId="16" xfId="0" applyNumberFormat="1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20" fontId="0" fillId="0" borderId="16" xfId="0" applyNumberForma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2" borderId="16" xfId="0" applyFont="1" applyFill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0" fillId="14" borderId="16" xfId="0" applyFill="1" applyBorder="1" applyAlignment="1">
      <alignment horizontal="left" vertical="center" wrapText="1"/>
    </xf>
    <xf numFmtId="0" fontId="30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32" fillId="0" borderId="16" xfId="0" applyFont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/>
    </xf>
    <xf numFmtId="0" fontId="52" fillId="0" borderId="16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vertical="center" wrapText="1"/>
    </xf>
    <xf numFmtId="14" fontId="13" fillId="13" borderId="16" xfId="0" applyNumberFormat="1" applyFont="1" applyFill="1" applyBorder="1" applyAlignment="1">
      <alignment horizontal="center" vertical="center" wrapText="1"/>
    </xf>
    <xf numFmtId="14" fontId="13" fillId="0" borderId="16" xfId="0" applyNumberFormat="1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14" fontId="13" fillId="0" borderId="16" xfId="0" applyNumberFormat="1" applyFont="1" applyBorder="1" applyAlignment="1"/>
    <xf numFmtId="14" fontId="13" fillId="13" borderId="16" xfId="0" applyNumberFormat="1" applyFont="1" applyFill="1" applyBorder="1" applyAlignment="1">
      <alignment horizontal="center" vertical="center"/>
    </xf>
    <xf numFmtId="20" fontId="13" fillId="0" borderId="16" xfId="0" applyNumberFormat="1" applyFont="1" applyBorder="1" applyAlignment="1">
      <alignment wrapText="1"/>
    </xf>
    <xf numFmtId="0" fontId="4" fillId="0" borderId="16" xfId="0" applyFont="1" applyBorder="1" applyAlignment="1"/>
    <xf numFmtId="14" fontId="13" fillId="14" borderId="16" xfId="0" applyNumberFormat="1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center" wrapText="1"/>
    </xf>
    <xf numFmtId="14" fontId="21" fillId="0" borderId="16" xfId="0" applyNumberFormat="1" applyFont="1" applyBorder="1" applyAlignment="1">
      <alignment horizontal="left" vertical="center" wrapText="1"/>
    </xf>
    <xf numFmtId="14" fontId="21" fillId="0" borderId="16" xfId="0" applyNumberFormat="1" applyFont="1" applyBorder="1" applyAlignment="1">
      <alignment horizontal="center" vertical="center" wrapText="1"/>
    </xf>
    <xf numFmtId="0" fontId="13" fillId="0" borderId="16" xfId="0" applyNumberFormat="1" applyFont="1" applyBorder="1" applyAlignment="1"/>
    <xf numFmtId="49" fontId="48" fillId="0" borderId="1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NumberFormat="1" applyFont="1" applyBorder="1" applyAlignment="1">
      <alignment horizontal="center" vertical="center"/>
    </xf>
    <xf numFmtId="0" fontId="38" fillId="0" borderId="17" xfId="0" applyFont="1" applyBorder="1" applyAlignment="1">
      <alignment horizontal="left" vertical="center" wrapText="1"/>
    </xf>
    <xf numFmtId="0" fontId="38" fillId="0" borderId="18" xfId="0" applyFont="1" applyBorder="1" applyAlignment="1">
      <alignment horizontal="left" vertical="center" wrapText="1"/>
    </xf>
    <xf numFmtId="0" fontId="38" fillId="0" borderId="19" xfId="0" applyFont="1" applyBorder="1" applyAlignment="1">
      <alignment horizontal="left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 wrapText="1"/>
    </xf>
    <xf numFmtId="0" fontId="38" fillId="0" borderId="7" xfId="0" applyFont="1" applyFill="1" applyBorder="1" applyAlignment="1">
      <alignment horizontal="center" vertical="center" wrapText="1"/>
    </xf>
    <xf numFmtId="0" fontId="38" fillId="0" borderId="8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9" fillId="3" borderId="2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6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5" fillId="0" borderId="2" xfId="0" applyFont="1" applyBorder="1" applyAlignment="1">
      <alignment horizontal="center" vertical="center" wrapText="1"/>
    </xf>
    <xf numFmtId="0" fontId="45" fillId="0" borderId="3" xfId="0" applyFont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top" wrapText="1"/>
    </xf>
    <xf numFmtId="0" fontId="4" fillId="9" borderId="4" xfId="0" applyFont="1" applyFill="1" applyBorder="1" applyAlignment="1">
      <alignment horizontal="center" vertical="top" wrapText="1"/>
    </xf>
    <xf numFmtId="0" fontId="4" fillId="9" borderId="3" xfId="0" applyFont="1" applyFill="1" applyBorder="1" applyAlignment="1">
      <alignment horizontal="center" vertical="top" wrapText="1"/>
    </xf>
    <xf numFmtId="0" fontId="14" fillId="4" borderId="1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38" fillId="0" borderId="6" xfId="0" applyFont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0" fontId="5" fillId="9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9" borderId="1" xfId="0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7" fillId="5" borderId="2" xfId="0" applyFont="1" applyFill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7" fillId="5" borderId="17" xfId="0" applyFont="1" applyFill="1" applyBorder="1" applyAlignment="1">
      <alignment horizontal="center"/>
    </xf>
    <xf numFmtId="0" fontId="17" fillId="5" borderId="18" xfId="0" applyFont="1" applyFill="1" applyBorder="1" applyAlignment="1">
      <alignment horizontal="center"/>
    </xf>
    <xf numFmtId="0" fontId="17" fillId="5" borderId="19" xfId="0" applyFont="1" applyFill="1" applyBorder="1" applyAlignment="1">
      <alignment horizontal="center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/>
    </xf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left" wrapText="1"/>
    </xf>
    <xf numFmtId="0" fontId="13" fillId="0" borderId="4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3" fillId="9" borderId="12" xfId="0" applyFont="1" applyFill="1" applyBorder="1" applyAlignment="1">
      <alignment horizontal="center" vertical="center" wrapText="1"/>
    </xf>
    <xf numFmtId="0" fontId="13" fillId="9" borderId="11" xfId="0" applyFont="1" applyFill="1" applyBorder="1" applyAlignment="1">
      <alignment horizontal="center" vertical="center" wrapText="1"/>
    </xf>
    <xf numFmtId="0" fontId="13" fillId="9" borderId="13" xfId="0" applyFont="1" applyFill="1" applyBorder="1" applyAlignment="1">
      <alignment horizontal="center" vertical="center" wrapText="1"/>
    </xf>
    <xf numFmtId="0" fontId="13" fillId="9" borderId="14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7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4" fillId="11" borderId="2" xfId="0" applyFont="1" applyFill="1" applyBorder="1" applyAlignment="1">
      <alignment horizontal="center"/>
    </xf>
    <xf numFmtId="0" fontId="14" fillId="11" borderId="4" xfId="0" applyFont="1" applyFill="1" applyBorder="1" applyAlignment="1">
      <alignment horizontal="center"/>
    </xf>
    <xf numFmtId="0" fontId="14" fillId="11" borderId="11" xfId="0" applyFont="1" applyFill="1" applyBorder="1" applyAlignment="1">
      <alignment horizontal="center"/>
    </xf>
    <xf numFmtId="0" fontId="13" fillId="0" borderId="1" xfId="0" applyFont="1" applyBorder="1" applyAlignment="1">
      <alignment horizontal="left" vertical="top" wrapText="1"/>
    </xf>
    <xf numFmtId="0" fontId="20" fillId="0" borderId="20" xfId="0" applyFont="1" applyBorder="1" applyAlignment="1">
      <alignment horizontal="left" vertical="center" wrapText="1"/>
    </xf>
    <xf numFmtId="0" fontId="19" fillId="6" borderId="1" xfId="0" applyFont="1" applyFill="1" applyBorder="1" applyAlignment="1">
      <alignment horizontal="center" wrapText="1"/>
    </xf>
    <xf numFmtId="0" fontId="19" fillId="6" borderId="1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4" fillId="4" borderId="5" xfId="0" applyFont="1" applyFill="1" applyBorder="1" applyAlignment="1">
      <alignment horizontal="center"/>
    </xf>
    <xf numFmtId="0" fontId="14" fillId="4" borderId="11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9" borderId="20" xfId="0" applyFont="1" applyFill="1" applyBorder="1" applyAlignment="1">
      <alignment horizontal="center" vertical="center" wrapText="1"/>
    </xf>
    <xf numFmtId="0" fontId="13" fillId="9" borderId="8" xfId="0" applyFont="1" applyFill="1" applyBorder="1" applyAlignment="1">
      <alignment horizontal="center" vertical="center" wrapText="1"/>
    </xf>
    <xf numFmtId="0" fontId="14" fillId="11" borderId="17" xfId="0" applyFont="1" applyFill="1" applyBorder="1" applyAlignment="1">
      <alignment horizontal="center"/>
    </xf>
    <xf numFmtId="0" fontId="14" fillId="11" borderId="18" xfId="0" applyFont="1" applyFill="1" applyBorder="1" applyAlignment="1">
      <alignment horizontal="center"/>
    </xf>
    <xf numFmtId="0" fontId="14" fillId="11" borderId="19" xfId="0" applyFont="1" applyFill="1" applyBorder="1" applyAlignment="1">
      <alignment horizontal="center"/>
    </xf>
    <xf numFmtId="0" fontId="13" fillId="9" borderId="16" xfId="0" applyFont="1" applyFill="1" applyBorder="1" applyAlignment="1">
      <alignment horizontal="center" vertical="center"/>
    </xf>
    <xf numFmtId="0" fontId="13" fillId="9" borderId="16" xfId="0" applyFont="1" applyFill="1" applyBorder="1" applyAlignment="1">
      <alignment horizontal="center"/>
    </xf>
    <xf numFmtId="0" fontId="14" fillId="11" borderId="16" xfId="0" applyFont="1" applyFill="1" applyBorder="1" applyAlignment="1">
      <alignment horizontal="center"/>
    </xf>
    <xf numFmtId="0" fontId="43" fillId="22" borderId="16" xfId="0" applyFont="1" applyFill="1" applyBorder="1" applyAlignment="1">
      <alignment horizontal="center"/>
    </xf>
    <xf numFmtId="0" fontId="43" fillId="21" borderId="16" xfId="0" applyFont="1" applyFill="1" applyBorder="1" applyAlignment="1">
      <alignment horizontal="center"/>
    </xf>
    <xf numFmtId="0" fontId="43" fillId="20" borderId="16" xfId="0" applyFont="1" applyFill="1" applyBorder="1" applyAlignment="1">
      <alignment horizontal="center"/>
    </xf>
    <xf numFmtId="0" fontId="27" fillId="0" borderId="16" xfId="0" applyFont="1" applyBorder="1" applyAlignment="1">
      <alignment horizontal="center" vertical="center" wrapText="1"/>
    </xf>
    <xf numFmtId="0" fontId="28" fillId="7" borderId="16" xfId="0" applyFont="1" applyFill="1" applyBorder="1" applyAlignment="1">
      <alignment horizontal="center" wrapText="1"/>
    </xf>
    <xf numFmtId="0" fontId="28" fillId="7" borderId="16" xfId="0" applyFont="1" applyFill="1" applyBorder="1" applyAlignment="1">
      <alignment horizontal="center" vertical="center"/>
    </xf>
    <xf numFmtId="0" fontId="28" fillId="7" borderId="16" xfId="0" applyFont="1" applyFill="1" applyBorder="1" applyAlignment="1">
      <alignment horizontal="center"/>
    </xf>
    <xf numFmtId="0" fontId="24" fillId="6" borderId="16" xfId="0" applyFont="1" applyFill="1" applyBorder="1" applyAlignment="1">
      <alignment horizontal="center"/>
    </xf>
    <xf numFmtId="0" fontId="24" fillId="23" borderId="16" xfId="0" applyFont="1" applyFill="1" applyBorder="1" applyAlignment="1">
      <alignment horizontal="center"/>
    </xf>
    <xf numFmtId="0" fontId="24" fillId="4" borderId="16" xfId="0" applyFont="1" applyFill="1" applyBorder="1" applyAlignment="1">
      <alignment horizontal="center"/>
    </xf>
    <xf numFmtId="0" fontId="9" fillId="18" borderId="16" xfId="0" applyFont="1" applyFill="1" applyBorder="1" applyAlignment="1">
      <alignment horizontal="center" vertical="center"/>
    </xf>
    <xf numFmtId="0" fontId="35" fillId="0" borderId="17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13" fillId="18" borderId="17" xfId="0" applyFont="1" applyFill="1" applyBorder="1" applyAlignment="1">
      <alignment horizontal="center" vertical="center"/>
    </xf>
    <xf numFmtId="0" fontId="13" fillId="18" borderId="18" xfId="0" applyFont="1" applyFill="1" applyBorder="1" applyAlignment="1">
      <alignment horizontal="center" vertical="center"/>
    </xf>
    <xf numFmtId="0" fontId="13" fillId="18" borderId="19" xfId="0" applyFont="1" applyFill="1" applyBorder="1" applyAlignment="1">
      <alignment horizontal="center" vertical="center"/>
    </xf>
    <xf numFmtId="0" fontId="20" fillId="0" borderId="16" xfId="0" applyFont="1" applyBorder="1" applyAlignment="1">
      <alignment horizontal="left" vertical="top" wrapText="1"/>
    </xf>
    <xf numFmtId="0" fontId="20" fillId="0" borderId="16" xfId="0" applyFont="1" applyBorder="1" applyAlignment="1">
      <alignment horizontal="left" vertical="top"/>
    </xf>
    <xf numFmtId="0" fontId="35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wrapText="1"/>
    </xf>
    <xf numFmtId="0" fontId="57" fillId="0" borderId="16" xfId="0" applyFont="1" applyBorder="1" applyAlignment="1">
      <alignment horizontal="center" vertical="top" wrapText="1"/>
    </xf>
    <xf numFmtId="0" fontId="19" fillId="16" borderId="2" xfId="0" applyFont="1" applyFill="1" applyBorder="1" applyAlignment="1">
      <alignment horizontal="left" vertical="center" wrapText="1"/>
    </xf>
    <xf numFmtId="0" fontId="19" fillId="16" borderId="4" xfId="0" applyFont="1" applyFill="1" applyBorder="1" applyAlignment="1">
      <alignment horizontal="left" vertical="center" wrapText="1"/>
    </xf>
    <xf numFmtId="0" fontId="19" fillId="16" borderId="3" xfId="0" applyFont="1" applyFill="1" applyBorder="1" applyAlignment="1">
      <alignment horizontal="left" vertical="center" wrapText="1"/>
    </xf>
    <xf numFmtId="14" fontId="4" fillId="2" borderId="6" xfId="0" applyNumberFormat="1" applyFont="1" applyFill="1" applyBorder="1" applyAlignment="1">
      <alignment horizontal="center" vertical="center" wrapText="1"/>
    </xf>
    <xf numFmtId="14" fontId="4" fillId="2" borderId="8" xfId="0" applyNumberFormat="1" applyFont="1" applyFill="1" applyBorder="1" applyAlignment="1">
      <alignment horizontal="center" vertical="center" wrapText="1"/>
    </xf>
    <xf numFmtId="14" fontId="13" fillId="2" borderId="8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13" fillId="2" borderId="8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/>
    </xf>
    <xf numFmtId="14" fontId="4" fillId="2" borderId="8" xfId="0" applyNumberFormat="1" applyFont="1" applyFill="1" applyBorder="1" applyAlignment="1">
      <alignment horizontal="left" vertical="center" wrapText="1"/>
    </xf>
    <xf numFmtId="0" fontId="33" fillId="8" borderId="2" xfId="0" applyFont="1" applyFill="1" applyBorder="1" applyAlignment="1">
      <alignment horizontal="left" vertical="center" wrapText="1"/>
    </xf>
    <xf numFmtId="0" fontId="33" fillId="8" borderId="4" xfId="0" applyFont="1" applyFill="1" applyBorder="1" applyAlignment="1">
      <alignment horizontal="left" vertical="center" wrapText="1"/>
    </xf>
    <xf numFmtId="0" fontId="33" fillId="8" borderId="3" xfId="0" applyFont="1" applyFill="1" applyBorder="1" applyAlignment="1">
      <alignment horizontal="left" vertical="center" wrapText="1"/>
    </xf>
    <xf numFmtId="0" fontId="33" fillId="8" borderId="2" xfId="0" applyFont="1" applyFill="1" applyBorder="1" applyAlignment="1">
      <alignment horizontal="center" vertical="center" wrapText="1"/>
    </xf>
    <xf numFmtId="0" fontId="33" fillId="8" borderId="4" xfId="0" applyFont="1" applyFill="1" applyBorder="1" applyAlignment="1">
      <alignment horizontal="center" vertical="center" wrapText="1"/>
    </xf>
    <xf numFmtId="0" fontId="33" fillId="8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2E2A0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1500120</xdr:colOff>
      <xdr:row>20</xdr:row>
      <xdr:rowOff>110160</xdr:rowOff>
    </xdr:to>
    <xdr:sp macro="" textlink="">
      <xdr:nvSpPr>
        <xdr:cNvPr id="2" name="CustomShape 1" hidden="1"/>
        <xdr:cNvSpPr/>
      </xdr:nvSpPr>
      <xdr:spPr>
        <a:xfrm>
          <a:off x="0" y="0"/>
          <a:ext cx="11730960" cy="95205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967680</xdr:colOff>
      <xdr:row>20</xdr:row>
      <xdr:rowOff>110520</xdr:rowOff>
    </xdr:to>
    <xdr:sp macro="" textlink="">
      <xdr:nvSpPr>
        <xdr:cNvPr id="3" name="CustomShape 1" hidden="1"/>
        <xdr:cNvSpPr/>
      </xdr:nvSpPr>
      <xdr:spPr>
        <a:xfrm>
          <a:off x="0" y="0"/>
          <a:ext cx="10019520" cy="952092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967680</xdr:colOff>
      <xdr:row>20</xdr:row>
      <xdr:rowOff>110520</xdr:rowOff>
    </xdr:to>
    <xdr:sp macro="" textlink="">
      <xdr:nvSpPr>
        <xdr:cNvPr id="4" name="CustomShape 1" hidden="1"/>
        <xdr:cNvSpPr/>
      </xdr:nvSpPr>
      <xdr:spPr>
        <a:xfrm>
          <a:off x="0" y="0"/>
          <a:ext cx="10019520" cy="952092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967680</xdr:colOff>
      <xdr:row>20</xdr:row>
      <xdr:rowOff>110520</xdr:rowOff>
    </xdr:to>
    <xdr:sp macro="" textlink="">
      <xdr:nvSpPr>
        <xdr:cNvPr id="5" name="CustomShape 1" hidden="1"/>
        <xdr:cNvSpPr/>
      </xdr:nvSpPr>
      <xdr:spPr>
        <a:xfrm>
          <a:off x="0" y="0"/>
          <a:ext cx="10019520" cy="952092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967680</xdr:colOff>
      <xdr:row>20</xdr:row>
      <xdr:rowOff>110520</xdr:rowOff>
    </xdr:to>
    <xdr:sp macro="" textlink="">
      <xdr:nvSpPr>
        <xdr:cNvPr id="6" name="CustomShape 1" hidden="1"/>
        <xdr:cNvSpPr/>
      </xdr:nvSpPr>
      <xdr:spPr>
        <a:xfrm>
          <a:off x="0" y="0"/>
          <a:ext cx="10019520" cy="952092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969120</xdr:colOff>
      <xdr:row>20</xdr:row>
      <xdr:rowOff>111960</xdr:rowOff>
    </xdr:to>
    <xdr:sp macro="" textlink="">
      <xdr:nvSpPr>
        <xdr:cNvPr id="7" name="CustomShape 1" hidden="1"/>
        <xdr:cNvSpPr/>
      </xdr:nvSpPr>
      <xdr:spPr>
        <a:xfrm>
          <a:off x="0" y="0"/>
          <a:ext cx="10020960" cy="95223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970920</xdr:colOff>
      <xdr:row>20</xdr:row>
      <xdr:rowOff>113760</xdr:rowOff>
    </xdr:to>
    <xdr:sp macro="" textlink="">
      <xdr:nvSpPr>
        <xdr:cNvPr id="8" name="CustomShape 1" hidden="1"/>
        <xdr:cNvSpPr/>
      </xdr:nvSpPr>
      <xdr:spPr>
        <a:xfrm>
          <a:off x="0" y="0"/>
          <a:ext cx="10022760" cy="9524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970920</xdr:colOff>
      <xdr:row>20</xdr:row>
      <xdr:rowOff>113760</xdr:rowOff>
    </xdr:to>
    <xdr:sp macro="" textlink="">
      <xdr:nvSpPr>
        <xdr:cNvPr id="9" name="CustomShape 1" hidden="1"/>
        <xdr:cNvSpPr/>
      </xdr:nvSpPr>
      <xdr:spPr>
        <a:xfrm>
          <a:off x="0" y="0"/>
          <a:ext cx="10022760" cy="9524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970920</xdr:colOff>
      <xdr:row>20</xdr:row>
      <xdr:rowOff>113760</xdr:rowOff>
    </xdr:to>
    <xdr:sp macro="" textlink="">
      <xdr:nvSpPr>
        <xdr:cNvPr id="10" name="CustomShape 1" hidden="1"/>
        <xdr:cNvSpPr/>
      </xdr:nvSpPr>
      <xdr:spPr>
        <a:xfrm>
          <a:off x="0" y="0"/>
          <a:ext cx="10022760" cy="9524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102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12" name="AutoShape 2"/>
        <xdr:cNvSpPr>
          <a:spLocks noChangeArrowheads="1"/>
        </xdr:cNvSpPr>
      </xdr:nvSpPr>
      <xdr:spPr bwMode="auto">
        <a:xfrm>
          <a:off x="0" y="0"/>
          <a:ext cx="87249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13" name="AutoShape 2"/>
        <xdr:cNvSpPr>
          <a:spLocks noChangeArrowheads="1"/>
        </xdr:cNvSpPr>
      </xdr:nvSpPr>
      <xdr:spPr bwMode="auto">
        <a:xfrm>
          <a:off x="0" y="0"/>
          <a:ext cx="87249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14" name="AutoShape 2"/>
        <xdr:cNvSpPr>
          <a:spLocks noChangeArrowheads="1"/>
        </xdr:cNvSpPr>
      </xdr:nvSpPr>
      <xdr:spPr bwMode="auto">
        <a:xfrm>
          <a:off x="0" y="0"/>
          <a:ext cx="87249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15" name="AutoShape 2"/>
        <xdr:cNvSpPr>
          <a:spLocks noChangeArrowheads="1"/>
        </xdr:cNvSpPr>
      </xdr:nvSpPr>
      <xdr:spPr bwMode="auto">
        <a:xfrm>
          <a:off x="0" y="0"/>
          <a:ext cx="87249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16" name="AutoShape 2"/>
        <xdr:cNvSpPr>
          <a:spLocks noChangeArrowheads="1"/>
        </xdr:cNvSpPr>
      </xdr:nvSpPr>
      <xdr:spPr bwMode="auto">
        <a:xfrm>
          <a:off x="0" y="0"/>
          <a:ext cx="87249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17" name="AutoShape 2"/>
        <xdr:cNvSpPr>
          <a:spLocks noChangeArrowheads="1"/>
        </xdr:cNvSpPr>
      </xdr:nvSpPr>
      <xdr:spPr bwMode="auto">
        <a:xfrm>
          <a:off x="0" y="0"/>
          <a:ext cx="87249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18" name="AutoShape 2"/>
        <xdr:cNvSpPr>
          <a:spLocks noChangeArrowheads="1"/>
        </xdr:cNvSpPr>
      </xdr:nvSpPr>
      <xdr:spPr bwMode="auto">
        <a:xfrm>
          <a:off x="0" y="0"/>
          <a:ext cx="87249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19" name="AutoShape 2"/>
        <xdr:cNvSpPr>
          <a:spLocks noChangeArrowheads="1"/>
        </xdr:cNvSpPr>
      </xdr:nvSpPr>
      <xdr:spPr bwMode="auto">
        <a:xfrm>
          <a:off x="0" y="0"/>
          <a:ext cx="87249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20" name="AutoShape 2"/>
        <xdr:cNvSpPr>
          <a:spLocks noChangeArrowheads="1"/>
        </xdr:cNvSpPr>
      </xdr:nvSpPr>
      <xdr:spPr bwMode="auto">
        <a:xfrm>
          <a:off x="0" y="0"/>
          <a:ext cx="87249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21" name="AutoShape 2"/>
        <xdr:cNvSpPr>
          <a:spLocks noChangeArrowheads="1"/>
        </xdr:cNvSpPr>
      </xdr:nvSpPr>
      <xdr:spPr bwMode="auto">
        <a:xfrm>
          <a:off x="0" y="0"/>
          <a:ext cx="87249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22" name="AutoShape 2"/>
        <xdr:cNvSpPr>
          <a:spLocks noChangeArrowheads="1"/>
        </xdr:cNvSpPr>
      </xdr:nvSpPr>
      <xdr:spPr bwMode="auto">
        <a:xfrm>
          <a:off x="0" y="0"/>
          <a:ext cx="87249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23" name="AutoShape 2"/>
        <xdr:cNvSpPr>
          <a:spLocks noChangeArrowheads="1"/>
        </xdr:cNvSpPr>
      </xdr:nvSpPr>
      <xdr:spPr bwMode="auto">
        <a:xfrm>
          <a:off x="0" y="0"/>
          <a:ext cx="87249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24" name="AutoShape 2"/>
        <xdr:cNvSpPr>
          <a:spLocks noChangeArrowheads="1"/>
        </xdr:cNvSpPr>
      </xdr:nvSpPr>
      <xdr:spPr bwMode="auto">
        <a:xfrm>
          <a:off x="0" y="0"/>
          <a:ext cx="87249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25" name="AutoShape 2"/>
        <xdr:cNvSpPr>
          <a:spLocks noChangeArrowheads="1"/>
        </xdr:cNvSpPr>
      </xdr:nvSpPr>
      <xdr:spPr bwMode="auto">
        <a:xfrm>
          <a:off x="0" y="0"/>
          <a:ext cx="87249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26" name="AutoShape 2"/>
        <xdr:cNvSpPr>
          <a:spLocks noChangeArrowheads="1"/>
        </xdr:cNvSpPr>
      </xdr:nvSpPr>
      <xdr:spPr bwMode="auto">
        <a:xfrm>
          <a:off x="0" y="0"/>
          <a:ext cx="87249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27" name="AutoShape 2"/>
        <xdr:cNvSpPr>
          <a:spLocks noChangeArrowheads="1"/>
        </xdr:cNvSpPr>
      </xdr:nvSpPr>
      <xdr:spPr bwMode="auto">
        <a:xfrm>
          <a:off x="0" y="0"/>
          <a:ext cx="87249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28" name="AutoShape 2"/>
        <xdr:cNvSpPr>
          <a:spLocks noChangeArrowheads="1"/>
        </xdr:cNvSpPr>
      </xdr:nvSpPr>
      <xdr:spPr bwMode="auto">
        <a:xfrm>
          <a:off x="0" y="0"/>
          <a:ext cx="87249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29" name="AutoShape 2"/>
        <xdr:cNvSpPr>
          <a:spLocks noChangeArrowheads="1"/>
        </xdr:cNvSpPr>
      </xdr:nvSpPr>
      <xdr:spPr bwMode="auto">
        <a:xfrm>
          <a:off x="0" y="0"/>
          <a:ext cx="87249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30" name="AutoShape 2"/>
        <xdr:cNvSpPr>
          <a:spLocks noChangeArrowheads="1"/>
        </xdr:cNvSpPr>
      </xdr:nvSpPr>
      <xdr:spPr bwMode="auto">
        <a:xfrm>
          <a:off x="0" y="0"/>
          <a:ext cx="87249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31" name="AutoShape 2"/>
        <xdr:cNvSpPr>
          <a:spLocks noChangeArrowheads="1"/>
        </xdr:cNvSpPr>
      </xdr:nvSpPr>
      <xdr:spPr bwMode="auto">
        <a:xfrm>
          <a:off x="0" y="0"/>
          <a:ext cx="87249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1024" name="AutoShape 2"/>
        <xdr:cNvSpPr>
          <a:spLocks noChangeArrowheads="1"/>
        </xdr:cNvSpPr>
      </xdr:nvSpPr>
      <xdr:spPr bwMode="auto">
        <a:xfrm>
          <a:off x="0" y="0"/>
          <a:ext cx="87249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1025" name="AutoShape 2"/>
        <xdr:cNvSpPr>
          <a:spLocks noChangeArrowheads="1"/>
        </xdr:cNvSpPr>
      </xdr:nvSpPr>
      <xdr:spPr bwMode="auto">
        <a:xfrm>
          <a:off x="0" y="0"/>
          <a:ext cx="87249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1027" name="AutoShape 2"/>
        <xdr:cNvSpPr>
          <a:spLocks noChangeArrowheads="1"/>
        </xdr:cNvSpPr>
      </xdr:nvSpPr>
      <xdr:spPr bwMode="auto">
        <a:xfrm>
          <a:off x="0" y="0"/>
          <a:ext cx="87249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1028" name="AutoShape 2"/>
        <xdr:cNvSpPr>
          <a:spLocks noChangeArrowheads="1"/>
        </xdr:cNvSpPr>
      </xdr:nvSpPr>
      <xdr:spPr bwMode="auto">
        <a:xfrm>
          <a:off x="0" y="0"/>
          <a:ext cx="87249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1029" name="AutoShape 2"/>
        <xdr:cNvSpPr>
          <a:spLocks noChangeArrowheads="1"/>
        </xdr:cNvSpPr>
      </xdr:nvSpPr>
      <xdr:spPr bwMode="auto">
        <a:xfrm>
          <a:off x="0" y="0"/>
          <a:ext cx="87249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1030" name="AutoShape 2"/>
        <xdr:cNvSpPr>
          <a:spLocks noChangeArrowheads="1"/>
        </xdr:cNvSpPr>
      </xdr:nvSpPr>
      <xdr:spPr bwMode="auto">
        <a:xfrm>
          <a:off x="0" y="0"/>
          <a:ext cx="87249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1031" name="AutoShape 2"/>
        <xdr:cNvSpPr>
          <a:spLocks noChangeArrowheads="1"/>
        </xdr:cNvSpPr>
      </xdr:nvSpPr>
      <xdr:spPr bwMode="auto">
        <a:xfrm>
          <a:off x="0" y="0"/>
          <a:ext cx="87249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32" name="AutoShape 2"/>
        <xdr:cNvSpPr>
          <a:spLocks noChangeArrowheads="1"/>
        </xdr:cNvSpPr>
      </xdr:nvSpPr>
      <xdr:spPr bwMode="auto">
        <a:xfrm>
          <a:off x="0" y="0"/>
          <a:ext cx="87249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33" name="AutoShape 2"/>
        <xdr:cNvSpPr>
          <a:spLocks noChangeArrowheads="1"/>
        </xdr:cNvSpPr>
      </xdr:nvSpPr>
      <xdr:spPr bwMode="auto">
        <a:xfrm>
          <a:off x="0" y="0"/>
          <a:ext cx="87249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34" name="AutoShape 2"/>
        <xdr:cNvSpPr>
          <a:spLocks noChangeArrowheads="1"/>
        </xdr:cNvSpPr>
      </xdr:nvSpPr>
      <xdr:spPr bwMode="auto">
        <a:xfrm>
          <a:off x="0" y="0"/>
          <a:ext cx="87249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35" name="AutoShape 2"/>
        <xdr:cNvSpPr>
          <a:spLocks noChangeArrowheads="1"/>
        </xdr:cNvSpPr>
      </xdr:nvSpPr>
      <xdr:spPr bwMode="auto">
        <a:xfrm>
          <a:off x="0" y="0"/>
          <a:ext cx="87249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36" name="AutoShape 2"/>
        <xdr:cNvSpPr>
          <a:spLocks noChangeArrowheads="1"/>
        </xdr:cNvSpPr>
      </xdr:nvSpPr>
      <xdr:spPr bwMode="auto">
        <a:xfrm>
          <a:off x="0" y="0"/>
          <a:ext cx="87249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37" name="AutoShape 2"/>
        <xdr:cNvSpPr>
          <a:spLocks noChangeArrowheads="1"/>
        </xdr:cNvSpPr>
      </xdr:nvSpPr>
      <xdr:spPr bwMode="auto">
        <a:xfrm>
          <a:off x="0" y="0"/>
          <a:ext cx="87249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38" name="AutoShape 2"/>
        <xdr:cNvSpPr>
          <a:spLocks noChangeArrowheads="1"/>
        </xdr:cNvSpPr>
      </xdr:nvSpPr>
      <xdr:spPr bwMode="auto">
        <a:xfrm>
          <a:off x="0" y="0"/>
          <a:ext cx="87249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39" name="AutoShape 2"/>
        <xdr:cNvSpPr>
          <a:spLocks noChangeArrowheads="1"/>
        </xdr:cNvSpPr>
      </xdr:nvSpPr>
      <xdr:spPr bwMode="auto">
        <a:xfrm>
          <a:off x="0" y="0"/>
          <a:ext cx="87249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40" name="AutoShape 2"/>
        <xdr:cNvSpPr>
          <a:spLocks noChangeArrowheads="1"/>
        </xdr:cNvSpPr>
      </xdr:nvSpPr>
      <xdr:spPr bwMode="auto">
        <a:xfrm>
          <a:off x="0" y="0"/>
          <a:ext cx="87249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41" name="AutoShape 2"/>
        <xdr:cNvSpPr>
          <a:spLocks noChangeArrowheads="1"/>
        </xdr:cNvSpPr>
      </xdr:nvSpPr>
      <xdr:spPr bwMode="auto">
        <a:xfrm>
          <a:off x="0" y="0"/>
          <a:ext cx="87249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42" name="AutoShape 2"/>
        <xdr:cNvSpPr>
          <a:spLocks noChangeArrowheads="1"/>
        </xdr:cNvSpPr>
      </xdr:nvSpPr>
      <xdr:spPr bwMode="auto">
        <a:xfrm>
          <a:off x="0" y="0"/>
          <a:ext cx="87249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43" name="AutoShape 2"/>
        <xdr:cNvSpPr>
          <a:spLocks noChangeArrowheads="1"/>
        </xdr:cNvSpPr>
      </xdr:nvSpPr>
      <xdr:spPr bwMode="auto">
        <a:xfrm>
          <a:off x="0" y="0"/>
          <a:ext cx="87249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11" name="AutoShape 2"/>
        <xdr:cNvSpPr>
          <a:spLocks noChangeArrowheads="1"/>
        </xdr:cNvSpPr>
      </xdr:nvSpPr>
      <xdr:spPr bwMode="auto">
        <a:xfrm>
          <a:off x="0" y="0"/>
          <a:ext cx="87249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44" name="AutoShape 2"/>
        <xdr:cNvSpPr>
          <a:spLocks noChangeArrowheads="1"/>
        </xdr:cNvSpPr>
      </xdr:nvSpPr>
      <xdr:spPr bwMode="auto">
        <a:xfrm>
          <a:off x="0" y="0"/>
          <a:ext cx="87249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45" name="AutoShape 2"/>
        <xdr:cNvSpPr>
          <a:spLocks noChangeArrowheads="1"/>
        </xdr:cNvSpPr>
      </xdr:nvSpPr>
      <xdr:spPr bwMode="auto">
        <a:xfrm>
          <a:off x="0" y="0"/>
          <a:ext cx="87249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46" name="AutoShape 2"/>
        <xdr:cNvSpPr>
          <a:spLocks noChangeArrowheads="1"/>
        </xdr:cNvSpPr>
      </xdr:nvSpPr>
      <xdr:spPr bwMode="auto">
        <a:xfrm>
          <a:off x="0" y="0"/>
          <a:ext cx="87249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47" name="AutoShape 2"/>
        <xdr:cNvSpPr>
          <a:spLocks noChangeArrowheads="1"/>
        </xdr:cNvSpPr>
      </xdr:nvSpPr>
      <xdr:spPr bwMode="auto">
        <a:xfrm>
          <a:off x="0" y="0"/>
          <a:ext cx="87249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48" name="AutoShape 2"/>
        <xdr:cNvSpPr>
          <a:spLocks noChangeArrowheads="1"/>
        </xdr:cNvSpPr>
      </xdr:nvSpPr>
      <xdr:spPr bwMode="auto">
        <a:xfrm>
          <a:off x="0" y="0"/>
          <a:ext cx="87249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49" name="AutoShape 2"/>
        <xdr:cNvSpPr>
          <a:spLocks noChangeArrowheads="1"/>
        </xdr:cNvSpPr>
      </xdr:nvSpPr>
      <xdr:spPr bwMode="auto">
        <a:xfrm>
          <a:off x="0" y="0"/>
          <a:ext cx="87249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50" name="AutoShape 2"/>
        <xdr:cNvSpPr>
          <a:spLocks noChangeArrowheads="1"/>
        </xdr:cNvSpPr>
      </xdr:nvSpPr>
      <xdr:spPr bwMode="auto">
        <a:xfrm>
          <a:off x="0" y="0"/>
          <a:ext cx="87249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51" name="AutoShape 2"/>
        <xdr:cNvSpPr>
          <a:spLocks noChangeArrowheads="1"/>
        </xdr:cNvSpPr>
      </xdr:nvSpPr>
      <xdr:spPr bwMode="auto">
        <a:xfrm>
          <a:off x="0" y="0"/>
          <a:ext cx="87249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52" name="AutoShape 2"/>
        <xdr:cNvSpPr>
          <a:spLocks noChangeArrowheads="1"/>
        </xdr:cNvSpPr>
      </xdr:nvSpPr>
      <xdr:spPr bwMode="auto">
        <a:xfrm>
          <a:off x="0" y="0"/>
          <a:ext cx="87249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53" name="AutoShape 2"/>
        <xdr:cNvSpPr>
          <a:spLocks noChangeArrowheads="1"/>
        </xdr:cNvSpPr>
      </xdr:nvSpPr>
      <xdr:spPr bwMode="auto">
        <a:xfrm>
          <a:off x="0" y="0"/>
          <a:ext cx="87249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54" name="AutoShape 2"/>
        <xdr:cNvSpPr>
          <a:spLocks noChangeArrowheads="1"/>
        </xdr:cNvSpPr>
      </xdr:nvSpPr>
      <xdr:spPr bwMode="auto">
        <a:xfrm>
          <a:off x="0" y="0"/>
          <a:ext cx="87249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55" name="AutoShape 2"/>
        <xdr:cNvSpPr>
          <a:spLocks noChangeArrowheads="1"/>
        </xdr:cNvSpPr>
      </xdr:nvSpPr>
      <xdr:spPr bwMode="auto">
        <a:xfrm>
          <a:off x="0" y="0"/>
          <a:ext cx="87249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56" name="AutoShape 2"/>
        <xdr:cNvSpPr>
          <a:spLocks noChangeArrowheads="1"/>
        </xdr:cNvSpPr>
      </xdr:nvSpPr>
      <xdr:spPr bwMode="auto">
        <a:xfrm>
          <a:off x="0" y="0"/>
          <a:ext cx="87249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57" name="AutoShape 2"/>
        <xdr:cNvSpPr>
          <a:spLocks noChangeArrowheads="1"/>
        </xdr:cNvSpPr>
      </xdr:nvSpPr>
      <xdr:spPr bwMode="auto">
        <a:xfrm>
          <a:off x="0" y="0"/>
          <a:ext cx="87249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58" name="AutoShape 2"/>
        <xdr:cNvSpPr>
          <a:spLocks noChangeArrowheads="1"/>
        </xdr:cNvSpPr>
      </xdr:nvSpPr>
      <xdr:spPr bwMode="auto">
        <a:xfrm>
          <a:off x="0" y="0"/>
          <a:ext cx="87249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59" name="AutoShape 2"/>
        <xdr:cNvSpPr>
          <a:spLocks noChangeArrowheads="1"/>
        </xdr:cNvSpPr>
      </xdr:nvSpPr>
      <xdr:spPr bwMode="auto">
        <a:xfrm>
          <a:off x="0" y="0"/>
          <a:ext cx="87249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60" name="AutoShape 2"/>
        <xdr:cNvSpPr>
          <a:spLocks noChangeArrowheads="1"/>
        </xdr:cNvSpPr>
      </xdr:nvSpPr>
      <xdr:spPr bwMode="auto">
        <a:xfrm>
          <a:off x="0" y="0"/>
          <a:ext cx="87249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61" name="AutoShape 2"/>
        <xdr:cNvSpPr>
          <a:spLocks noChangeArrowheads="1"/>
        </xdr:cNvSpPr>
      </xdr:nvSpPr>
      <xdr:spPr bwMode="auto">
        <a:xfrm>
          <a:off x="0" y="0"/>
          <a:ext cx="87249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62" name="AutoShape 2"/>
        <xdr:cNvSpPr>
          <a:spLocks noChangeArrowheads="1"/>
        </xdr:cNvSpPr>
      </xdr:nvSpPr>
      <xdr:spPr bwMode="auto">
        <a:xfrm>
          <a:off x="0" y="0"/>
          <a:ext cx="87249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63" name="AutoShape 2"/>
        <xdr:cNvSpPr>
          <a:spLocks noChangeArrowheads="1"/>
        </xdr:cNvSpPr>
      </xdr:nvSpPr>
      <xdr:spPr bwMode="auto">
        <a:xfrm>
          <a:off x="0" y="0"/>
          <a:ext cx="87249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1032" name="AutoShape 2"/>
        <xdr:cNvSpPr>
          <a:spLocks noChangeArrowheads="1"/>
        </xdr:cNvSpPr>
      </xdr:nvSpPr>
      <xdr:spPr bwMode="auto">
        <a:xfrm>
          <a:off x="0" y="0"/>
          <a:ext cx="87249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1033" name="AutoShape 2"/>
        <xdr:cNvSpPr>
          <a:spLocks noChangeArrowheads="1"/>
        </xdr:cNvSpPr>
      </xdr:nvSpPr>
      <xdr:spPr bwMode="auto">
        <a:xfrm>
          <a:off x="0" y="0"/>
          <a:ext cx="87249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1034" name="AutoShape 2"/>
        <xdr:cNvSpPr>
          <a:spLocks noChangeArrowheads="1"/>
        </xdr:cNvSpPr>
      </xdr:nvSpPr>
      <xdr:spPr bwMode="auto">
        <a:xfrm>
          <a:off x="0" y="0"/>
          <a:ext cx="87249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1035" name="AutoShape 2"/>
        <xdr:cNvSpPr>
          <a:spLocks noChangeArrowheads="1"/>
        </xdr:cNvSpPr>
      </xdr:nvSpPr>
      <xdr:spPr bwMode="auto">
        <a:xfrm>
          <a:off x="0" y="0"/>
          <a:ext cx="87249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1036" name="AutoShape 2"/>
        <xdr:cNvSpPr>
          <a:spLocks noChangeArrowheads="1"/>
        </xdr:cNvSpPr>
      </xdr:nvSpPr>
      <xdr:spPr bwMode="auto">
        <a:xfrm>
          <a:off x="0" y="0"/>
          <a:ext cx="87249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1037" name="AutoShape 2"/>
        <xdr:cNvSpPr>
          <a:spLocks noChangeArrowheads="1"/>
        </xdr:cNvSpPr>
      </xdr:nvSpPr>
      <xdr:spPr bwMode="auto">
        <a:xfrm>
          <a:off x="0" y="0"/>
          <a:ext cx="87249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1038" name="AutoShape 2"/>
        <xdr:cNvSpPr>
          <a:spLocks noChangeArrowheads="1"/>
        </xdr:cNvSpPr>
      </xdr:nvSpPr>
      <xdr:spPr bwMode="auto">
        <a:xfrm>
          <a:off x="0" y="0"/>
          <a:ext cx="87249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1039" name="AutoShape 2"/>
        <xdr:cNvSpPr>
          <a:spLocks noChangeArrowheads="1"/>
        </xdr:cNvSpPr>
      </xdr:nvSpPr>
      <xdr:spPr bwMode="auto">
        <a:xfrm>
          <a:off x="0" y="0"/>
          <a:ext cx="87249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1040" name="AutoShape 2"/>
        <xdr:cNvSpPr>
          <a:spLocks noChangeArrowheads="1"/>
        </xdr:cNvSpPr>
      </xdr:nvSpPr>
      <xdr:spPr bwMode="auto">
        <a:xfrm>
          <a:off x="0" y="0"/>
          <a:ext cx="87249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1041" name="AutoShape 2"/>
        <xdr:cNvSpPr>
          <a:spLocks noChangeArrowheads="1"/>
        </xdr:cNvSpPr>
      </xdr:nvSpPr>
      <xdr:spPr bwMode="auto">
        <a:xfrm>
          <a:off x="0" y="0"/>
          <a:ext cx="87249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1042" name="AutoShape 2"/>
        <xdr:cNvSpPr>
          <a:spLocks noChangeArrowheads="1"/>
        </xdr:cNvSpPr>
      </xdr:nvSpPr>
      <xdr:spPr bwMode="auto">
        <a:xfrm>
          <a:off x="0" y="0"/>
          <a:ext cx="87249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1043" name="AutoShape 2"/>
        <xdr:cNvSpPr>
          <a:spLocks noChangeArrowheads="1"/>
        </xdr:cNvSpPr>
      </xdr:nvSpPr>
      <xdr:spPr bwMode="auto">
        <a:xfrm>
          <a:off x="0" y="0"/>
          <a:ext cx="87249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1044" name="AutoShape 2"/>
        <xdr:cNvSpPr>
          <a:spLocks noChangeArrowheads="1"/>
        </xdr:cNvSpPr>
      </xdr:nvSpPr>
      <xdr:spPr bwMode="auto">
        <a:xfrm>
          <a:off x="0" y="0"/>
          <a:ext cx="87249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1045" name="AutoShape 2"/>
        <xdr:cNvSpPr>
          <a:spLocks noChangeArrowheads="1"/>
        </xdr:cNvSpPr>
      </xdr:nvSpPr>
      <xdr:spPr bwMode="auto">
        <a:xfrm>
          <a:off x="0" y="0"/>
          <a:ext cx="87249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1046" name="AutoShape 2"/>
        <xdr:cNvSpPr>
          <a:spLocks noChangeArrowheads="1"/>
        </xdr:cNvSpPr>
      </xdr:nvSpPr>
      <xdr:spPr bwMode="auto">
        <a:xfrm>
          <a:off x="0" y="0"/>
          <a:ext cx="87249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1047" name="AutoShape 2"/>
        <xdr:cNvSpPr>
          <a:spLocks noChangeArrowheads="1"/>
        </xdr:cNvSpPr>
      </xdr:nvSpPr>
      <xdr:spPr bwMode="auto">
        <a:xfrm>
          <a:off x="0" y="0"/>
          <a:ext cx="87249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1048" name="AutoShape 2"/>
        <xdr:cNvSpPr>
          <a:spLocks noChangeArrowheads="1"/>
        </xdr:cNvSpPr>
      </xdr:nvSpPr>
      <xdr:spPr bwMode="auto">
        <a:xfrm>
          <a:off x="0" y="0"/>
          <a:ext cx="87249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1049" name="AutoShape 2"/>
        <xdr:cNvSpPr>
          <a:spLocks noChangeArrowheads="1"/>
        </xdr:cNvSpPr>
      </xdr:nvSpPr>
      <xdr:spPr bwMode="auto">
        <a:xfrm>
          <a:off x="0" y="0"/>
          <a:ext cx="87249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1050" name="AutoShape 2"/>
        <xdr:cNvSpPr>
          <a:spLocks noChangeArrowheads="1"/>
        </xdr:cNvSpPr>
      </xdr:nvSpPr>
      <xdr:spPr bwMode="auto">
        <a:xfrm>
          <a:off x="0" y="0"/>
          <a:ext cx="87249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1051" name="AutoShape 2"/>
        <xdr:cNvSpPr>
          <a:spLocks noChangeArrowheads="1"/>
        </xdr:cNvSpPr>
      </xdr:nvSpPr>
      <xdr:spPr bwMode="auto">
        <a:xfrm>
          <a:off x="0" y="0"/>
          <a:ext cx="87249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1052" name="AutoShape 2"/>
        <xdr:cNvSpPr>
          <a:spLocks noChangeArrowheads="1"/>
        </xdr:cNvSpPr>
      </xdr:nvSpPr>
      <xdr:spPr bwMode="auto">
        <a:xfrm>
          <a:off x="0" y="0"/>
          <a:ext cx="87249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1053" name="AutoShape 2"/>
        <xdr:cNvSpPr>
          <a:spLocks noChangeArrowheads="1"/>
        </xdr:cNvSpPr>
      </xdr:nvSpPr>
      <xdr:spPr bwMode="auto">
        <a:xfrm>
          <a:off x="0" y="0"/>
          <a:ext cx="87249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1054" name="AutoShape 2"/>
        <xdr:cNvSpPr>
          <a:spLocks noChangeArrowheads="1"/>
        </xdr:cNvSpPr>
      </xdr:nvSpPr>
      <xdr:spPr bwMode="auto">
        <a:xfrm>
          <a:off x="0" y="0"/>
          <a:ext cx="87249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1055" name="AutoShape 2"/>
        <xdr:cNvSpPr>
          <a:spLocks noChangeArrowheads="1"/>
        </xdr:cNvSpPr>
      </xdr:nvSpPr>
      <xdr:spPr bwMode="auto">
        <a:xfrm>
          <a:off x="0" y="0"/>
          <a:ext cx="87249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1056" name="AutoShape 2"/>
        <xdr:cNvSpPr>
          <a:spLocks noChangeArrowheads="1"/>
        </xdr:cNvSpPr>
      </xdr:nvSpPr>
      <xdr:spPr bwMode="auto">
        <a:xfrm>
          <a:off x="0" y="0"/>
          <a:ext cx="87249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1057" name="AutoShape 2"/>
        <xdr:cNvSpPr>
          <a:spLocks noChangeArrowheads="1"/>
        </xdr:cNvSpPr>
      </xdr:nvSpPr>
      <xdr:spPr bwMode="auto">
        <a:xfrm>
          <a:off x="0" y="0"/>
          <a:ext cx="87249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1058" name="AutoShape 2"/>
        <xdr:cNvSpPr>
          <a:spLocks noChangeArrowheads="1"/>
        </xdr:cNvSpPr>
      </xdr:nvSpPr>
      <xdr:spPr bwMode="auto">
        <a:xfrm>
          <a:off x="0" y="0"/>
          <a:ext cx="87249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1059" name="AutoShape 2"/>
        <xdr:cNvSpPr>
          <a:spLocks noChangeArrowheads="1"/>
        </xdr:cNvSpPr>
      </xdr:nvSpPr>
      <xdr:spPr bwMode="auto">
        <a:xfrm>
          <a:off x="0" y="0"/>
          <a:ext cx="87249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1060" name="AutoShape 2"/>
        <xdr:cNvSpPr>
          <a:spLocks noChangeArrowheads="1"/>
        </xdr:cNvSpPr>
      </xdr:nvSpPr>
      <xdr:spPr bwMode="auto">
        <a:xfrm>
          <a:off x="0" y="0"/>
          <a:ext cx="87249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1061" name="AutoShape 2"/>
        <xdr:cNvSpPr>
          <a:spLocks noChangeArrowheads="1"/>
        </xdr:cNvSpPr>
      </xdr:nvSpPr>
      <xdr:spPr bwMode="auto">
        <a:xfrm>
          <a:off x="0" y="0"/>
          <a:ext cx="87249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1062" name="AutoShape 2"/>
        <xdr:cNvSpPr>
          <a:spLocks noChangeArrowheads="1"/>
        </xdr:cNvSpPr>
      </xdr:nvSpPr>
      <xdr:spPr bwMode="auto">
        <a:xfrm>
          <a:off x="0" y="0"/>
          <a:ext cx="87249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1063" name="AutoShape 2"/>
        <xdr:cNvSpPr>
          <a:spLocks noChangeArrowheads="1"/>
        </xdr:cNvSpPr>
      </xdr:nvSpPr>
      <xdr:spPr bwMode="auto">
        <a:xfrm>
          <a:off x="0" y="0"/>
          <a:ext cx="6915150" cy="88011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1064" name="AutoShape 2"/>
        <xdr:cNvSpPr>
          <a:spLocks noChangeArrowheads="1"/>
        </xdr:cNvSpPr>
      </xdr:nvSpPr>
      <xdr:spPr bwMode="auto">
        <a:xfrm>
          <a:off x="0" y="0"/>
          <a:ext cx="7410450" cy="94297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1065" name="AutoShape 2"/>
        <xdr:cNvSpPr>
          <a:spLocks noChangeArrowheads="1"/>
        </xdr:cNvSpPr>
      </xdr:nvSpPr>
      <xdr:spPr bwMode="auto">
        <a:xfrm>
          <a:off x="0" y="0"/>
          <a:ext cx="7410450" cy="94297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1066" name="AutoShape 2"/>
        <xdr:cNvSpPr>
          <a:spLocks noChangeArrowheads="1"/>
        </xdr:cNvSpPr>
      </xdr:nvSpPr>
      <xdr:spPr bwMode="auto">
        <a:xfrm>
          <a:off x="0" y="0"/>
          <a:ext cx="7410450" cy="94297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1067" name="AutoShape 2"/>
        <xdr:cNvSpPr>
          <a:spLocks noChangeArrowheads="1"/>
        </xdr:cNvSpPr>
      </xdr:nvSpPr>
      <xdr:spPr bwMode="auto">
        <a:xfrm>
          <a:off x="0" y="0"/>
          <a:ext cx="7410450" cy="94297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1068" name="AutoShape 2"/>
        <xdr:cNvSpPr>
          <a:spLocks noChangeArrowheads="1"/>
        </xdr:cNvSpPr>
      </xdr:nvSpPr>
      <xdr:spPr bwMode="auto">
        <a:xfrm>
          <a:off x="0" y="0"/>
          <a:ext cx="7410450" cy="94297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1069" name="AutoShape 2"/>
        <xdr:cNvSpPr>
          <a:spLocks noChangeArrowheads="1"/>
        </xdr:cNvSpPr>
      </xdr:nvSpPr>
      <xdr:spPr bwMode="auto">
        <a:xfrm>
          <a:off x="0" y="0"/>
          <a:ext cx="7410450" cy="94297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1070" name="AutoShape 2"/>
        <xdr:cNvSpPr>
          <a:spLocks noChangeArrowheads="1"/>
        </xdr:cNvSpPr>
      </xdr:nvSpPr>
      <xdr:spPr bwMode="auto">
        <a:xfrm>
          <a:off x="0" y="0"/>
          <a:ext cx="7410450" cy="94297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1071" name="AutoShape 2"/>
        <xdr:cNvSpPr>
          <a:spLocks noChangeArrowheads="1"/>
        </xdr:cNvSpPr>
      </xdr:nvSpPr>
      <xdr:spPr bwMode="auto">
        <a:xfrm>
          <a:off x="0" y="0"/>
          <a:ext cx="7410450" cy="94297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1072" name="AutoShape 2"/>
        <xdr:cNvSpPr>
          <a:spLocks noChangeArrowheads="1"/>
        </xdr:cNvSpPr>
      </xdr:nvSpPr>
      <xdr:spPr bwMode="auto">
        <a:xfrm>
          <a:off x="0" y="0"/>
          <a:ext cx="7410450" cy="94297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1073" name="AutoShape 2"/>
        <xdr:cNvSpPr>
          <a:spLocks noChangeArrowheads="1"/>
        </xdr:cNvSpPr>
      </xdr:nvSpPr>
      <xdr:spPr bwMode="auto">
        <a:xfrm>
          <a:off x="0" y="0"/>
          <a:ext cx="7410450" cy="94297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1074" name="AutoShape 2"/>
        <xdr:cNvSpPr>
          <a:spLocks noChangeArrowheads="1"/>
        </xdr:cNvSpPr>
      </xdr:nvSpPr>
      <xdr:spPr bwMode="auto">
        <a:xfrm>
          <a:off x="0" y="0"/>
          <a:ext cx="7410450" cy="94297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1075" name="AutoShape 2"/>
        <xdr:cNvSpPr>
          <a:spLocks noChangeArrowheads="1"/>
        </xdr:cNvSpPr>
      </xdr:nvSpPr>
      <xdr:spPr bwMode="auto">
        <a:xfrm>
          <a:off x="0" y="0"/>
          <a:ext cx="7410450" cy="94297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1076" name="AutoShape 2"/>
        <xdr:cNvSpPr>
          <a:spLocks noChangeArrowheads="1"/>
        </xdr:cNvSpPr>
      </xdr:nvSpPr>
      <xdr:spPr bwMode="auto">
        <a:xfrm>
          <a:off x="0" y="0"/>
          <a:ext cx="7553325" cy="94297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1077" name="AutoShape 2"/>
        <xdr:cNvSpPr>
          <a:spLocks noChangeArrowheads="1"/>
        </xdr:cNvSpPr>
      </xdr:nvSpPr>
      <xdr:spPr bwMode="auto">
        <a:xfrm>
          <a:off x="0" y="0"/>
          <a:ext cx="7553325" cy="94297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1078" name="AutoShape 2"/>
        <xdr:cNvSpPr>
          <a:spLocks noChangeArrowheads="1"/>
        </xdr:cNvSpPr>
      </xdr:nvSpPr>
      <xdr:spPr bwMode="auto">
        <a:xfrm>
          <a:off x="0" y="0"/>
          <a:ext cx="7553325" cy="94297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1079" name="AutoShape 2"/>
        <xdr:cNvSpPr>
          <a:spLocks noChangeArrowheads="1"/>
        </xdr:cNvSpPr>
      </xdr:nvSpPr>
      <xdr:spPr bwMode="auto">
        <a:xfrm>
          <a:off x="0" y="0"/>
          <a:ext cx="7553325" cy="94297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971550</xdr:colOff>
      <xdr:row>20</xdr:row>
      <xdr:rowOff>114300</xdr:rowOff>
    </xdr:to>
    <xdr:sp macro="" textlink="">
      <xdr:nvSpPr>
        <xdr:cNvPr id="1080" name="AutoShape 2"/>
        <xdr:cNvSpPr>
          <a:spLocks noChangeArrowheads="1"/>
        </xdr:cNvSpPr>
      </xdr:nvSpPr>
      <xdr:spPr bwMode="auto">
        <a:xfrm>
          <a:off x="0" y="0"/>
          <a:ext cx="7553325" cy="9429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1658520</xdr:colOff>
      <xdr:row>20</xdr:row>
      <xdr:rowOff>309600</xdr:rowOff>
    </xdr:to>
    <xdr:sp macro="" textlink="">
      <xdr:nvSpPr>
        <xdr:cNvPr id="10" name="CustomShape 1" hidden="1"/>
        <xdr:cNvSpPr/>
      </xdr:nvSpPr>
      <xdr:spPr>
        <a:xfrm>
          <a:off x="0" y="618840"/>
          <a:ext cx="8330760" cy="813924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290880</xdr:colOff>
      <xdr:row>22</xdr:row>
      <xdr:rowOff>281520</xdr:rowOff>
    </xdr:to>
    <xdr:sp macro="" textlink="">
      <xdr:nvSpPr>
        <xdr:cNvPr id="11" name="CustomShape 1" hidden="1"/>
        <xdr:cNvSpPr/>
      </xdr:nvSpPr>
      <xdr:spPr>
        <a:xfrm>
          <a:off x="0" y="0"/>
          <a:ext cx="10056960" cy="95205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290880</xdr:colOff>
      <xdr:row>22</xdr:row>
      <xdr:rowOff>281520</xdr:rowOff>
    </xdr:to>
    <xdr:sp macro="" textlink="">
      <xdr:nvSpPr>
        <xdr:cNvPr id="12" name="CustomShape 1" hidden="1"/>
        <xdr:cNvSpPr/>
      </xdr:nvSpPr>
      <xdr:spPr>
        <a:xfrm>
          <a:off x="0" y="0"/>
          <a:ext cx="10056960" cy="95205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290880</xdr:colOff>
      <xdr:row>22</xdr:row>
      <xdr:rowOff>281520</xdr:rowOff>
    </xdr:to>
    <xdr:sp macro="" textlink="">
      <xdr:nvSpPr>
        <xdr:cNvPr id="13" name="CustomShape 1" hidden="1"/>
        <xdr:cNvSpPr/>
      </xdr:nvSpPr>
      <xdr:spPr>
        <a:xfrm>
          <a:off x="0" y="0"/>
          <a:ext cx="10056960" cy="95205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290880</xdr:colOff>
      <xdr:row>22</xdr:row>
      <xdr:rowOff>281520</xdr:rowOff>
    </xdr:to>
    <xdr:sp macro="" textlink="">
      <xdr:nvSpPr>
        <xdr:cNvPr id="14" name="CustomShape 1" hidden="1"/>
        <xdr:cNvSpPr/>
      </xdr:nvSpPr>
      <xdr:spPr>
        <a:xfrm>
          <a:off x="0" y="0"/>
          <a:ext cx="10056960" cy="95205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292320</xdr:colOff>
      <xdr:row>22</xdr:row>
      <xdr:rowOff>282960</xdr:rowOff>
    </xdr:to>
    <xdr:sp macro="" textlink="">
      <xdr:nvSpPr>
        <xdr:cNvPr id="15" name="CustomShape 1" hidden="1"/>
        <xdr:cNvSpPr/>
      </xdr:nvSpPr>
      <xdr:spPr>
        <a:xfrm>
          <a:off x="0" y="0"/>
          <a:ext cx="10058400" cy="95220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294480</xdr:colOff>
      <xdr:row>22</xdr:row>
      <xdr:rowOff>285120</xdr:rowOff>
    </xdr:to>
    <xdr:sp macro="" textlink="">
      <xdr:nvSpPr>
        <xdr:cNvPr id="16" name="CustomShape 1" hidden="1"/>
        <xdr:cNvSpPr/>
      </xdr:nvSpPr>
      <xdr:spPr>
        <a:xfrm>
          <a:off x="0" y="0"/>
          <a:ext cx="10060560" cy="9524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294480</xdr:colOff>
      <xdr:row>22</xdr:row>
      <xdr:rowOff>285120</xdr:rowOff>
    </xdr:to>
    <xdr:sp macro="" textlink="">
      <xdr:nvSpPr>
        <xdr:cNvPr id="17" name="CustomShape 1" hidden="1"/>
        <xdr:cNvSpPr/>
      </xdr:nvSpPr>
      <xdr:spPr>
        <a:xfrm>
          <a:off x="0" y="0"/>
          <a:ext cx="10060560" cy="9524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294480</xdr:colOff>
      <xdr:row>22</xdr:row>
      <xdr:rowOff>285120</xdr:rowOff>
    </xdr:to>
    <xdr:sp macro="" textlink="">
      <xdr:nvSpPr>
        <xdr:cNvPr id="18" name="CustomShape 1" hidden="1"/>
        <xdr:cNvSpPr/>
      </xdr:nvSpPr>
      <xdr:spPr>
        <a:xfrm>
          <a:off x="0" y="0"/>
          <a:ext cx="10060560" cy="9524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512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8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9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19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20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21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22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23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24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25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26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27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28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29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30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31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5120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5121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5123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5124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5125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5126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32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33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34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35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36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37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38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39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40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41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42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43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44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45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46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47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48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49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50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51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52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53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54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55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56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57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58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59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60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61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62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63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5127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5128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5129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5130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5131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5132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5133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5134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5135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5136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5137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5138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5139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5140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5141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5142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5143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5144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5145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5146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5147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5148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5149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5150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5151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5152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5153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5154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5155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5156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5157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5158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5159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5160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5161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5162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5163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5164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5165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5166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5167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5168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5169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5170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5171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5172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5173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5174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5175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22</xdr:row>
      <xdr:rowOff>285750</xdr:rowOff>
    </xdr:to>
    <xdr:sp macro="" textlink="">
      <xdr:nvSpPr>
        <xdr:cNvPr id="5176" name="AutoShape 2"/>
        <xdr:cNvSpPr>
          <a:spLocks noChangeArrowheads="1"/>
        </xdr:cNvSpPr>
      </xdr:nvSpPr>
      <xdr:spPr bwMode="auto">
        <a:xfrm>
          <a:off x="0" y="0"/>
          <a:ext cx="101441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Q1052"/>
  <sheetViews>
    <sheetView topLeftCell="A1046" zoomScale="115" zoomScaleNormal="115" workbookViewId="0">
      <selection activeCell="J1056" sqref="J1056"/>
    </sheetView>
  </sheetViews>
  <sheetFormatPr defaultRowHeight="15"/>
  <cols>
    <col min="1" max="1" width="4.5703125" style="1" customWidth="1"/>
    <col min="2" max="2" width="17" style="150" customWidth="1"/>
    <col min="3" max="3" width="32.85546875" style="150" customWidth="1"/>
    <col min="4" max="4" width="22" style="212" customWidth="1"/>
    <col min="5" max="5" width="18.28515625" style="153" customWidth="1"/>
    <col min="6" max="6" width="9" style="20" customWidth="1"/>
    <col min="7" max="7" width="9.85546875" style="20" customWidth="1"/>
    <col min="8" max="8" width="11.5703125" style="20" customWidth="1"/>
    <col min="9" max="9" width="27.5703125" style="156" customWidth="1"/>
    <col min="10" max="10" width="15.85546875" style="151" customWidth="1"/>
    <col min="11" max="11" width="23.42578125" style="212" customWidth="1"/>
    <col min="12" max="12" width="13.28515625" style="151" customWidth="1"/>
    <col min="13" max="13" width="11" style="3" customWidth="1"/>
    <col min="14" max="15" width="9.140625" style="3" customWidth="1"/>
  </cols>
  <sheetData>
    <row r="1" spans="1:13" ht="15.75" customHeight="1">
      <c r="A1" s="773"/>
      <c r="B1" s="773"/>
      <c r="C1" s="773"/>
    </row>
    <row r="2" spans="1:13" ht="15" customHeight="1">
      <c r="A2" s="816" t="s">
        <v>633</v>
      </c>
      <c r="B2" s="816" t="s">
        <v>1</v>
      </c>
      <c r="C2" s="816" t="s">
        <v>2</v>
      </c>
      <c r="D2" s="813" t="s">
        <v>3</v>
      </c>
      <c r="E2" s="824" t="s">
        <v>635</v>
      </c>
      <c r="F2" s="816" t="s">
        <v>4712</v>
      </c>
      <c r="G2" s="816" t="s">
        <v>5</v>
      </c>
      <c r="H2" s="816" t="s">
        <v>6</v>
      </c>
      <c r="I2" s="816" t="s">
        <v>4713</v>
      </c>
      <c r="J2" s="816"/>
      <c r="K2" s="817" t="s">
        <v>8</v>
      </c>
      <c r="L2" s="803"/>
      <c r="M2" s="815"/>
    </row>
    <row r="3" spans="1:13" s="2" customFormat="1" ht="61.5" customHeight="1">
      <c r="A3" s="816"/>
      <c r="B3" s="816"/>
      <c r="C3" s="816"/>
      <c r="D3" s="813"/>
      <c r="E3" s="824"/>
      <c r="F3" s="816"/>
      <c r="G3" s="816"/>
      <c r="H3" s="816"/>
      <c r="I3" s="375" t="s">
        <v>11</v>
      </c>
      <c r="J3" s="237" t="s">
        <v>12</v>
      </c>
      <c r="K3" s="817"/>
      <c r="L3" s="803"/>
      <c r="M3" s="815"/>
    </row>
    <row r="4" spans="1:13" s="2" customFormat="1" ht="15.75" customHeight="1">
      <c r="A4" s="774" t="s">
        <v>4721</v>
      </c>
      <c r="B4" s="775"/>
      <c r="C4" s="775"/>
      <c r="D4" s="775"/>
      <c r="E4" s="775"/>
      <c r="F4" s="775"/>
      <c r="G4" s="775"/>
      <c r="H4" s="775"/>
      <c r="I4" s="775"/>
      <c r="J4" s="775"/>
      <c r="K4" s="776"/>
      <c r="L4" s="532"/>
      <c r="M4" s="238"/>
    </row>
    <row r="5" spans="1:13" s="10" customFormat="1" ht="45" customHeight="1">
      <c r="A5" s="195">
        <v>1</v>
      </c>
      <c r="B5" s="171" t="s">
        <v>14</v>
      </c>
      <c r="C5" s="171" t="s">
        <v>15</v>
      </c>
      <c r="D5" s="170" t="s">
        <v>16</v>
      </c>
      <c r="E5" s="328" t="s">
        <v>17</v>
      </c>
      <c r="F5" s="578">
        <v>1300</v>
      </c>
      <c r="G5" s="578"/>
      <c r="H5" s="715"/>
      <c r="I5" s="133" t="s">
        <v>18</v>
      </c>
      <c r="J5" s="8">
        <v>46090</v>
      </c>
      <c r="K5" s="209"/>
      <c r="L5" s="519" t="s">
        <v>5340</v>
      </c>
      <c r="M5" s="96"/>
    </row>
    <row r="6" spans="1:13" ht="30.75" customHeight="1">
      <c r="A6" s="195">
        <v>2</v>
      </c>
      <c r="B6" s="171" t="s">
        <v>19</v>
      </c>
      <c r="C6" s="171" t="s">
        <v>15</v>
      </c>
      <c r="D6" s="170" t="s">
        <v>20</v>
      </c>
      <c r="E6" s="328" t="s">
        <v>21</v>
      </c>
      <c r="F6" s="578">
        <v>1500</v>
      </c>
      <c r="G6" s="578"/>
      <c r="H6" s="720" t="s">
        <v>22</v>
      </c>
      <c r="I6" s="133" t="s">
        <v>23</v>
      </c>
      <c r="J6" s="8">
        <v>46090</v>
      </c>
      <c r="K6" s="209"/>
      <c r="L6" s="519"/>
      <c r="M6" s="98"/>
    </row>
    <row r="7" spans="1:13" ht="136.5" customHeight="1">
      <c r="A7" s="195">
        <v>3</v>
      </c>
      <c r="B7" s="171" t="s">
        <v>24</v>
      </c>
      <c r="C7" s="171" t="s">
        <v>15</v>
      </c>
      <c r="D7" s="170" t="s">
        <v>25</v>
      </c>
      <c r="E7" s="328" t="s">
        <v>26</v>
      </c>
      <c r="F7" s="578">
        <v>1487</v>
      </c>
      <c r="G7" s="205" t="s">
        <v>27</v>
      </c>
      <c r="H7" s="715"/>
      <c r="I7" s="133" t="s">
        <v>28</v>
      </c>
      <c r="J7" s="8">
        <v>46104</v>
      </c>
      <c r="K7" s="209"/>
      <c r="L7" s="533" t="s">
        <v>5341</v>
      </c>
      <c r="M7" s="98"/>
    </row>
    <row r="8" spans="1:13" ht="31.5" customHeight="1">
      <c r="A8" s="195">
        <v>4</v>
      </c>
      <c r="B8" s="171" t="s">
        <v>29</v>
      </c>
      <c r="C8" s="171" t="s">
        <v>15</v>
      </c>
      <c r="D8" s="170" t="s">
        <v>30</v>
      </c>
      <c r="E8" s="328" t="s">
        <v>31</v>
      </c>
      <c r="F8" s="578">
        <v>2290</v>
      </c>
      <c r="G8" s="578"/>
      <c r="H8" s="715"/>
      <c r="I8" s="133" t="s">
        <v>32</v>
      </c>
      <c r="J8" s="8">
        <v>46105</v>
      </c>
      <c r="K8" s="209"/>
      <c r="L8" s="519"/>
      <c r="M8" s="98"/>
    </row>
    <row r="9" spans="1:13" ht="31.5" customHeight="1">
      <c r="A9" s="195">
        <v>5</v>
      </c>
      <c r="B9" s="171" t="s">
        <v>33</v>
      </c>
      <c r="C9" s="171" t="s">
        <v>15</v>
      </c>
      <c r="D9" s="170" t="s">
        <v>34</v>
      </c>
      <c r="E9" s="328" t="s">
        <v>35</v>
      </c>
      <c r="F9" s="578">
        <v>1400</v>
      </c>
      <c r="G9" s="578"/>
      <c r="H9" s="720" t="s">
        <v>36</v>
      </c>
      <c r="I9" s="133" t="s">
        <v>37</v>
      </c>
      <c r="J9" s="8">
        <v>46109</v>
      </c>
      <c r="K9" s="209"/>
      <c r="L9" s="407" t="s">
        <v>5342</v>
      </c>
      <c r="M9" s="98"/>
    </row>
    <row r="10" spans="1:13" ht="33" customHeight="1">
      <c r="A10" s="195">
        <v>6</v>
      </c>
      <c r="B10" s="171" t="s">
        <v>38</v>
      </c>
      <c r="C10" s="171" t="s">
        <v>15</v>
      </c>
      <c r="D10" s="170" t="s">
        <v>39</v>
      </c>
      <c r="E10" s="330" t="s">
        <v>40</v>
      </c>
      <c r="F10" s="578">
        <v>1540</v>
      </c>
      <c r="G10" s="578"/>
      <c r="H10" s="715"/>
      <c r="I10" s="133" t="s">
        <v>41</v>
      </c>
      <c r="J10" s="8">
        <v>46109</v>
      </c>
      <c r="K10" s="209" t="s">
        <v>42</v>
      </c>
      <c r="L10" s="519" t="s">
        <v>5343</v>
      </c>
      <c r="M10" s="98"/>
    </row>
    <row r="11" spans="1:13" ht="29.25" customHeight="1">
      <c r="A11" s="195">
        <v>7</v>
      </c>
      <c r="B11" s="171" t="s">
        <v>43</v>
      </c>
      <c r="C11" s="171" t="s">
        <v>15</v>
      </c>
      <c r="D11" s="170" t="s">
        <v>44</v>
      </c>
      <c r="E11" s="328" t="s">
        <v>45</v>
      </c>
      <c r="F11" s="578">
        <v>1200</v>
      </c>
      <c r="G11" s="578"/>
      <c r="H11" s="715"/>
      <c r="I11" s="133" t="s">
        <v>46</v>
      </c>
      <c r="J11" s="8">
        <v>46110</v>
      </c>
      <c r="K11" s="209"/>
      <c r="L11" s="519"/>
      <c r="M11" s="98"/>
    </row>
    <row r="12" spans="1:13" ht="28.5" customHeight="1">
      <c r="A12" s="195">
        <v>8</v>
      </c>
      <c r="B12" s="171" t="s">
        <v>47</v>
      </c>
      <c r="C12" s="171" t="s">
        <v>15</v>
      </c>
      <c r="D12" s="170" t="s">
        <v>48</v>
      </c>
      <c r="E12" s="244" t="s">
        <v>49</v>
      </c>
      <c r="F12" s="578">
        <v>1400</v>
      </c>
      <c r="G12" s="578"/>
      <c r="H12" s="715"/>
      <c r="I12" s="133" t="s">
        <v>50</v>
      </c>
      <c r="J12" s="8">
        <v>46130</v>
      </c>
      <c r="K12" s="209"/>
      <c r="L12" s="519"/>
      <c r="M12" s="98"/>
    </row>
    <row r="13" spans="1:13" ht="27" customHeight="1">
      <c r="A13" s="195">
        <v>9</v>
      </c>
      <c r="B13" s="178" t="s">
        <v>51</v>
      </c>
      <c r="C13" s="171" t="s">
        <v>15</v>
      </c>
      <c r="D13" s="170" t="s">
        <v>52</v>
      </c>
      <c r="E13" s="244" t="s">
        <v>53</v>
      </c>
      <c r="F13" s="578">
        <v>1174</v>
      </c>
      <c r="G13" s="578"/>
      <c r="H13" s="715"/>
      <c r="I13" s="133" t="s">
        <v>54</v>
      </c>
      <c r="J13" s="8">
        <v>46132</v>
      </c>
      <c r="K13" s="209"/>
      <c r="L13" s="519" t="s">
        <v>5344</v>
      </c>
      <c r="M13" s="98"/>
    </row>
    <row r="14" spans="1:13" ht="27.75" customHeight="1">
      <c r="A14" s="195">
        <v>10</v>
      </c>
      <c r="B14" s="171" t="s">
        <v>55</v>
      </c>
      <c r="C14" s="171" t="s">
        <v>15</v>
      </c>
      <c r="D14" s="170" t="s">
        <v>56</v>
      </c>
      <c r="E14" s="244" t="s">
        <v>57</v>
      </c>
      <c r="F14" s="578">
        <v>1200</v>
      </c>
      <c r="G14" s="578"/>
      <c r="H14" s="720" t="s">
        <v>58</v>
      </c>
      <c r="I14" s="133" t="s">
        <v>59</v>
      </c>
      <c r="J14" s="8">
        <v>46132</v>
      </c>
      <c r="K14" s="209"/>
      <c r="L14" s="519"/>
      <c r="M14" s="98"/>
    </row>
    <row r="15" spans="1:13" ht="26.25" customHeight="1">
      <c r="A15" s="195">
        <v>11</v>
      </c>
      <c r="B15" s="171" t="s">
        <v>60</v>
      </c>
      <c r="C15" s="171" t="s">
        <v>15</v>
      </c>
      <c r="D15" s="170" t="s">
        <v>61</v>
      </c>
      <c r="E15" s="244" t="s">
        <v>62</v>
      </c>
      <c r="F15" s="578">
        <v>1098</v>
      </c>
      <c r="G15" s="578"/>
      <c r="H15" s="715"/>
      <c r="I15" s="133" t="s">
        <v>63</v>
      </c>
      <c r="J15" s="8">
        <v>46138</v>
      </c>
      <c r="K15" s="209"/>
      <c r="L15" s="519"/>
      <c r="M15" s="98"/>
    </row>
    <row r="16" spans="1:13" ht="27.75" customHeight="1">
      <c r="A16" s="195">
        <v>12</v>
      </c>
      <c r="B16" s="171" t="s">
        <v>64</v>
      </c>
      <c r="C16" s="171" t="s">
        <v>15</v>
      </c>
      <c r="D16" s="170" t="s">
        <v>65</v>
      </c>
      <c r="E16" s="244" t="s">
        <v>66</v>
      </c>
      <c r="F16" s="578">
        <v>1177</v>
      </c>
      <c r="G16" s="578"/>
      <c r="H16" s="715"/>
      <c r="I16" s="133" t="s">
        <v>67</v>
      </c>
      <c r="J16" s="8">
        <v>46140</v>
      </c>
      <c r="K16" s="209"/>
      <c r="L16" s="519"/>
      <c r="M16" s="98"/>
    </row>
    <row r="17" spans="1:13" ht="28.5" customHeight="1">
      <c r="A17" s="195">
        <v>13</v>
      </c>
      <c r="B17" s="171" t="s">
        <v>68</v>
      </c>
      <c r="C17" s="171" t="s">
        <v>15</v>
      </c>
      <c r="D17" s="170" t="s">
        <v>69</v>
      </c>
      <c r="E17" s="244" t="s">
        <v>70</v>
      </c>
      <c r="F17" s="578">
        <v>1177</v>
      </c>
      <c r="G17" s="578"/>
      <c r="H17" s="720" t="s">
        <v>71</v>
      </c>
      <c r="I17" s="133" t="s">
        <v>72</v>
      </c>
      <c r="J17" s="8">
        <v>42489</v>
      </c>
      <c r="K17" s="209"/>
      <c r="L17" s="519"/>
      <c r="M17" s="98"/>
    </row>
    <row r="18" spans="1:13" ht="27.75" customHeight="1">
      <c r="A18" s="195">
        <v>14</v>
      </c>
      <c r="B18" s="171" t="s">
        <v>51</v>
      </c>
      <c r="C18" s="171" t="s">
        <v>15</v>
      </c>
      <c r="D18" s="170" t="s">
        <v>73</v>
      </c>
      <c r="E18" s="244" t="s">
        <v>74</v>
      </c>
      <c r="F18" s="578">
        <v>1000</v>
      </c>
      <c r="G18" s="578"/>
      <c r="H18" s="715"/>
      <c r="I18" s="133" t="s">
        <v>75</v>
      </c>
      <c r="J18" s="8">
        <v>46147</v>
      </c>
      <c r="K18" s="209"/>
      <c r="L18" s="519"/>
      <c r="M18" s="98"/>
    </row>
    <row r="19" spans="1:13" ht="64.5" customHeight="1">
      <c r="A19" s="195">
        <v>15</v>
      </c>
      <c r="B19" s="171" t="s">
        <v>76</v>
      </c>
      <c r="C19" s="171" t="s">
        <v>15</v>
      </c>
      <c r="D19" s="170" t="s">
        <v>77</v>
      </c>
      <c r="E19" s="244" t="s">
        <v>78</v>
      </c>
      <c r="F19" s="578">
        <v>1400</v>
      </c>
      <c r="G19" s="205" t="s">
        <v>79</v>
      </c>
      <c r="H19" s="715"/>
      <c r="I19" s="133" t="s">
        <v>80</v>
      </c>
      <c r="J19" s="8">
        <v>46162</v>
      </c>
      <c r="K19" s="209"/>
      <c r="L19" s="519"/>
      <c r="M19" s="98"/>
    </row>
    <row r="20" spans="1:13" ht="67.5" customHeight="1">
      <c r="A20" s="195">
        <v>16</v>
      </c>
      <c r="B20" s="171" t="s">
        <v>81</v>
      </c>
      <c r="C20" s="171" t="s">
        <v>15</v>
      </c>
      <c r="D20" s="170" t="s">
        <v>82</v>
      </c>
      <c r="E20" s="244" t="s">
        <v>83</v>
      </c>
      <c r="F20" s="578">
        <v>1500</v>
      </c>
      <c r="G20" s="205" t="s">
        <v>84</v>
      </c>
      <c r="H20" s="715"/>
      <c r="I20" s="133" t="s">
        <v>85</v>
      </c>
      <c r="J20" s="8">
        <v>46162</v>
      </c>
      <c r="K20" s="209"/>
      <c r="L20" s="519"/>
      <c r="M20" s="98"/>
    </row>
    <row r="21" spans="1:13" ht="31.5" customHeight="1">
      <c r="A21" s="195">
        <v>17</v>
      </c>
      <c r="B21" s="171" t="s">
        <v>86</v>
      </c>
      <c r="C21" s="171" t="s">
        <v>15</v>
      </c>
      <c r="D21" s="170" t="s">
        <v>87</v>
      </c>
      <c r="E21" s="244" t="s">
        <v>88</v>
      </c>
      <c r="F21" s="578">
        <v>1554</v>
      </c>
      <c r="G21" s="578"/>
      <c r="H21" s="715"/>
      <c r="I21" s="133" t="s">
        <v>89</v>
      </c>
      <c r="J21" s="8">
        <v>46187</v>
      </c>
      <c r="K21" s="209"/>
      <c r="L21" s="519"/>
      <c r="M21" s="98"/>
    </row>
    <row r="22" spans="1:13" ht="30.75" customHeight="1">
      <c r="A22" s="195">
        <v>18</v>
      </c>
      <c r="B22" s="171" t="s">
        <v>90</v>
      </c>
      <c r="C22" s="171" t="s">
        <v>15</v>
      </c>
      <c r="D22" s="170" t="s">
        <v>91</v>
      </c>
      <c r="E22" s="244" t="s">
        <v>92</v>
      </c>
      <c r="F22" s="578">
        <v>1700</v>
      </c>
      <c r="G22" s="578"/>
      <c r="H22" s="715"/>
      <c r="I22" s="133" t="s">
        <v>93</v>
      </c>
      <c r="J22" s="8">
        <v>46201</v>
      </c>
      <c r="K22" s="209"/>
      <c r="L22" s="519"/>
      <c r="M22" s="98"/>
    </row>
    <row r="23" spans="1:13" ht="32.25" customHeight="1">
      <c r="A23" s="195">
        <v>19</v>
      </c>
      <c r="B23" s="171" t="s">
        <v>94</v>
      </c>
      <c r="C23" s="171" t="s">
        <v>15</v>
      </c>
      <c r="D23" s="170" t="s">
        <v>95</v>
      </c>
      <c r="E23" s="244" t="s">
        <v>96</v>
      </c>
      <c r="F23" s="578">
        <v>1075</v>
      </c>
      <c r="G23" s="578"/>
      <c r="H23" s="715"/>
      <c r="I23" s="133" t="s">
        <v>97</v>
      </c>
      <c r="J23" s="8">
        <v>46204</v>
      </c>
      <c r="K23" s="209"/>
      <c r="L23" s="519"/>
      <c r="M23" s="98"/>
    </row>
    <row r="24" spans="1:13" ht="30" customHeight="1">
      <c r="A24" s="195">
        <v>20</v>
      </c>
      <c r="B24" s="132" t="s">
        <v>98</v>
      </c>
      <c r="C24" s="132" t="s">
        <v>15</v>
      </c>
      <c r="D24" s="213" t="s">
        <v>99</v>
      </c>
      <c r="E24" s="244" t="s">
        <v>100</v>
      </c>
      <c r="F24" s="138">
        <v>1158</v>
      </c>
      <c r="G24" s="138"/>
      <c r="H24" s="138"/>
      <c r="I24" s="133" t="s">
        <v>101</v>
      </c>
      <c r="J24" s="240">
        <v>46207</v>
      </c>
      <c r="K24" s="209"/>
      <c r="L24" s="519"/>
      <c r="M24" s="98"/>
    </row>
    <row r="25" spans="1:13" ht="28.5" customHeight="1">
      <c r="A25" s="195">
        <v>21</v>
      </c>
      <c r="B25" s="171" t="s">
        <v>51</v>
      </c>
      <c r="C25" s="171" t="s">
        <v>15</v>
      </c>
      <c r="D25" s="170" t="s">
        <v>102</v>
      </c>
      <c r="E25" s="244" t="s">
        <v>103</v>
      </c>
      <c r="F25" s="578">
        <v>1500</v>
      </c>
      <c r="G25" s="578"/>
      <c r="H25" s="715"/>
      <c r="I25" s="133" t="s">
        <v>104</v>
      </c>
      <c r="J25" s="8">
        <v>46210</v>
      </c>
      <c r="K25" s="209"/>
      <c r="L25" s="519"/>
      <c r="M25" s="98"/>
    </row>
    <row r="26" spans="1:13" ht="38.25">
      <c r="A26" s="195">
        <v>22</v>
      </c>
      <c r="B26" s="171" t="s">
        <v>105</v>
      </c>
      <c r="C26" s="171" t="s">
        <v>15</v>
      </c>
      <c r="D26" s="170" t="s">
        <v>106</v>
      </c>
      <c r="E26" s="244" t="s">
        <v>107</v>
      </c>
      <c r="F26" s="578">
        <v>1130</v>
      </c>
      <c r="G26" s="578"/>
      <c r="H26" s="715"/>
      <c r="I26" s="133" t="s">
        <v>108</v>
      </c>
      <c r="J26" s="8">
        <v>46215</v>
      </c>
      <c r="K26" s="209"/>
      <c r="L26" s="519"/>
      <c r="M26" s="98"/>
    </row>
    <row r="27" spans="1:13" ht="40.5" customHeight="1">
      <c r="A27" s="195">
        <v>23</v>
      </c>
      <c r="B27" s="171" t="s">
        <v>109</v>
      </c>
      <c r="C27" s="171" t="s">
        <v>110</v>
      </c>
      <c r="D27" s="170" t="s">
        <v>111</v>
      </c>
      <c r="E27" s="331" t="s">
        <v>112</v>
      </c>
      <c r="F27" s="578">
        <v>25600</v>
      </c>
      <c r="G27" s="578"/>
      <c r="H27" s="715"/>
      <c r="I27" s="133" t="s">
        <v>113</v>
      </c>
      <c r="J27" s="8">
        <v>42657</v>
      </c>
      <c r="K27" s="209" t="s">
        <v>114</v>
      </c>
      <c r="L27" s="519"/>
      <c r="M27" s="98"/>
    </row>
    <row r="28" spans="1:13" ht="35.25" customHeight="1">
      <c r="A28" s="195">
        <v>24</v>
      </c>
      <c r="B28" s="171" t="s">
        <v>109</v>
      </c>
      <c r="C28" s="171" t="s">
        <v>115</v>
      </c>
      <c r="D28" s="170" t="s">
        <v>111</v>
      </c>
      <c r="E28" s="331" t="s">
        <v>112</v>
      </c>
      <c r="F28" s="578">
        <v>25600</v>
      </c>
      <c r="G28" s="578"/>
      <c r="H28" s="715"/>
      <c r="I28" s="133" t="s">
        <v>116</v>
      </c>
      <c r="J28" s="8" t="s">
        <v>117</v>
      </c>
      <c r="K28" s="209"/>
      <c r="L28" s="519"/>
      <c r="M28" s="98"/>
    </row>
    <row r="29" spans="1:13" ht="24.75" customHeight="1">
      <c r="A29" s="195">
        <v>25</v>
      </c>
      <c r="B29" s="171" t="s">
        <v>118</v>
      </c>
      <c r="C29" s="171" t="s">
        <v>15</v>
      </c>
      <c r="D29" s="170" t="s">
        <v>119</v>
      </c>
      <c r="E29" s="244" t="s">
        <v>120</v>
      </c>
      <c r="F29" s="578">
        <v>1800</v>
      </c>
      <c r="G29" s="578"/>
      <c r="H29" s="715"/>
      <c r="I29" s="133" t="s">
        <v>121</v>
      </c>
      <c r="J29" s="8">
        <v>46218</v>
      </c>
      <c r="K29" s="209"/>
      <c r="L29" s="519"/>
      <c r="M29" s="98"/>
    </row>
    <row r="30" spans="1:13" ht="35.25" customHeight="1">
      <c r="A30" s="195">
        <v>26</v>
      </c>
      <c r="B30" s="171" t="s">
        <v>122</v>
      </c>
      <c r="C30" s="171" t="s">
        <v>123</v>
      </c>
      <c r="D30" s="170" t="s">
        <v>124</v>
      </c>
      <c r="E30" s="331" t="s">
        <v>125</v>
      </c>
      <c r="F30" s="578">
        <v>2500</v>
      </c>
      <c r="G30" s="578"/>
      <c r="H30" s="715"/>
      <c r="I30" s="133" t="s">
        <v>126</v>
      </c>
      <c r="J30" s="8" t="s">
        <v>127</v>
      </c>
      <c r="K30" s="209" t="s">
        <v>128</v>
      </c>
      <c r="L30" s="519"/>
      <c r="M30" s="98"/>
    </row>
    <row r="31" spans="1:13" ht="27.75" customHeight="1">
      <c r="A31" s="195">
        <v>27</v>
      </c>
      <c r="B31" s="171" t="s">
        <v>129</v>
      </c>
      <c r="C31" s="171" t="s">
        <v>15</v>
      </c>
      <c r="D31" s="170" t="s">
        <v>130</v>
      </c>
      <c r="E31" s="244" t="s">
        <v>131</v>
      </c>
      <c r="F31" s="578">
        <v>2500</v>
      </c>
      <c r="G31" s="578"/>
      <c r="H31" s="715"/>
      <c r="I31" s="133" t="s">
        <v>132</v>
      </c>
      <c r="J31" s="8">
        <v>46277</v>
      </c>
      <c r="K31" s="209"/>
      <c r="L31" s="519" t="s">
        <v>5344</v>
      </c>
      <c r="M31" s="98"/>
    </row>
    <row r="32" spans="1:13" ht="27.75" customHeight="1">
      <c r="A32" s="195">
        <v>28</v>
      </c>
      <c r="B32" s="171" t="s">
        <v>133</v>
      </c>
      <c r="C32" s="171" t="s">
        <v>15</v>
      </c>
      <c r="D32" s="170" t="s">
        <v>134</v>
      </c>
      <c r="E32" s="244" t="s">
        <v>135</v>
      </c>
      <c r="F32" s="578">
        <v>1500</v>
      </c>
      <c r="G32" s="578"/>
      <c r="H32" s="720" t="s">
        <v>136</v>
      </c>
      <c r="I32" s="133" t="s">
        <v>137</v>
      </c>
      <c r="J32" s="8">
        <v>46280</v>
      </c>
      <c r="K32" s="209"/>
      <c r="L32" s="519"/>
      <c r="M32" s="98"/>
    </row>
    <row r="33" spans="1:13" ht="29.25" customHeight="1">
      <c r="A33" s="195">
        <v>29</v>
      </c>
      <c r="B33" s="171" t="s">
        <v>86</v>
      </c>
      <c r="C33" s="171" t="s">
        <v>15</v>
      </c>
      <c r="D33" s="170" t="s">
        <v>138</v>
      </c>
      <c r="E33" s="244" t="s">
        <v>139</v>
      </c>
      <c r="F33" s="578">
        <v>1500</v>
      </c>
      <c r="G33" s="578"/>
      <c r="H33" s="720" t="s">
        <v>140</v>
      </c>
      <c r="I33" s="133" t="s">
        <v>141</v>
      </c>
      <c r="J33" s="8">
        <v>46291</v>
      </c>
      <c r="K33" s="209"/>
      <c r="L33" s="519"/>
      <c r="M33" s="98"/>
    </row>
    <row r="34" spans="1:13" ht="35.25" customHeight="1">
      <c r="A34" s="195">
        <v>30</v>
      </c>
      <c r="B34" s="171" t="s">
        <v>142</v>
      </c>
      <c r="C34" s="171" t="s">
        <v>15</v>
      </c>
      <c r="D34" s="170" t="s">
        <v>143</v>
      </c>
      <c r="E34" s="244" t="s">
        <v>144</v>
      </c>
      <c r="F34" s="578">
        <v>1400</v>
      </c>
      <c r="G34" s="578"/>
      <c r="H34" s="715"/>
      <c r="I34" s="133" t="s">
        <v>145</v>
      </c>
      <c r="J34" s="8">
        <v>46291</v>
      </c>
      <c r="K34" s="209"/>
      <c r="L34" s="519"/>
      <c r="M34" s="98"/>
    </row>
    <row r="35" spans="1:13" ht="48" customHeight="1">
      <c r="A35" s="195">
        <v>31</v>
      </c>
      <c r="B35" s="171" t="s">
        <v>146</v>
      </c>
      <c r="C35" s="171" t="s">
        <v>15</v>
      </c>
      <c r="D35" s="170" t="s">
        <v>147</v>
      </c>
      <c r="E35" s="244" t="s">
        <v>148</v>
      </c>
      <c r="F35" s="578">
        <v>1500</v>
      </c>
      <c r="G35" s="205" t="s">
        <v>149</v>
      </c>
      <c r="H35" s="715"/>
      <c r="I35" s="133" t="s">
        <v>150</v>
      </c>
      <c r="J35" s="8">
        <v>46294</v>
      </c>
      <c r="K35" s="209"/>
      <c r="L35" s="519"/>
      <c r="M35" s="98"/>
    </row>
    <row r="36" spans="1:13" ht="32.25" customHeight="1">
      <c r="A36" s="195">
        <v>32</v>
      </c>
      <c r="B36" s="171" t="s">
        <v>38</v>
      </c>
      <c r="C36" s="171" t="s">
        <v>15</v>
      </c>
      <c r="D36" s="170" t="s">
        <v>151</v>
      </c>
      <c r="E36" s="244" t="s">
        <v>152</v>
      </c>
      <c r="F36" s="578">
        <v>1500</v>
      </c>
      <c r="G36" s="578"/>
      <c r="H36" s="720" t="s">
        <v>153</v>
      </c>
      <c r="I36" s="133" t="s">
        <v>154</v>
      </c>
      <c r="J36" s="8">
        <v>46299</v>
      </c>
      <c r="K36" s="209"/>
      <c r="L36" s="519" t="s">
        <v>5344</v>
      </c>
      <c r="M36" s="98"/>
    </row>
    <row r="37" spans="1:13" ht="54.75" customHeight="1">
      <c r="A37" s="195">
        <v>33</v>
      </c>
      <c r="B37" s="171" t="s">
        <v>155</v>
      </c>
      <c r="C37" s="171" t="s">
        <v>15</v>
      </c>
      <c r="D37" s="170" t="s">
        <v>156</v>
      </c>
      <c r="E37" s="244" t="s">
        <v>157</v>
      </c>
      <c r="F37" s="578">
        <v>1500</v>
      </c>
      <c r="G37" s="205" t="s">
        <v>158</v>
      </c>
      <c r="H37" s="715"/>
      <c r="I37" s="133" t="s">
        <v>159</v>
      </c>
      <c r="J37" s="8">
        <v>46301</v>
      </c>
      <c r="K37" s="209"/>
      <c r="L37" s="519"/>
      <c r="M37" s="98"/>
    </row>
    <row r="38" spans="1:13" ht="54" customHeight="1">
      <c r="A38" s="195">
        <v>34</v>
      </c>
      <c r="B38" s="171" t="s">
        <v>160</v>
      </c>
      <c r="C38" s="17" t="s">
        <v>161</v>
      </c>
      <c r="D38" s="170" t="s">
        <v>162</v>
      </c>
      <c r="E38" s="331" t="s">
        <v>163</v>
      </c>
      <c r="F38" s="578">
        <v>21241</v>
      </c>
      <c r="G38" s="578"/>
      <c r="H38" s="715"/>
      <c r="I38" s="133" t="s">
        <v>164</v>
      </c>
      <c r="J38" s="8">
        <v>42718</v>
      </c>
      <c r="K38" s="209" t="s">
        <v>165</v>
      </c>
      <c r="L38" s="519"/>
      <c r="M38" s="100"/>
    </row>
    <row r="39" spans="1:13" ht="54.75" customHeight="1">
      <c r="A39" s="195">
        <v>35</v>
      </c>
      <c r="B39" s="171" t="s">
        <v>166</v>
      </c>
      <c r="C39" s="171" t="s">
        <v>15</v>
      </c>
      <c r="D39" s="170" t="s">
        <v>167</v>
      </c>
      <c r="E39" s="244" t="s">
        <v>168</v>
      </c>
      <c r="F39" s="578">
        <v>1600</v>
      </c>
      <c r="G39" s="205" t="s">
        <v>169</v>
      </c>
      <c r="H39" s="715"/>
      <c r="I39" s="133" t="s">
        <v>170</v>
      </c>
      <c r="J39" s="8">
        <v>46315</v>
      </c>
      <c r="K39" s="209"/>
      <c r="L39" s="519"/>
      <c r="M39" s="98"/>
    </row>
    <row r="40" spans="1:13" ht="38.25">
      <c r="A40" s="195">
        <v>36</v>
      </c>
      <c r="B40" s="171" t="s">
        <v>171</v>
      </c>
      <c r="C40" s="171" t="s">
        <v>15</v>
      </c>
      <c r="D40" s="170" t="s">
        <v>56</v>
      </c>
      <c r="E40" s="244" t="s">
        <v>172</v>
      </c>
      <c r="F40" s="578">
        <v>1200</v>
      </c>
      <c r="G40" s="578"/>
      <c r="H40" s="720" t="s">
        <v>173</v>
      </c>
      <c r="I40" s="133" t="s">
        <v>174</v>
      </c>
      <c r="J40" s="8">
        <v>46316</v>
      </c>
      <c r="K40" s="209"/>
      <c r="L40" s="519"/>
      <c r="M40" s="98"/>
    </row>
    <row r="41" spans="1:13" ht="32.25" customHeight="1">
      <c r="A41" s="195">
        <v>37</v>
      </c>
      <c r="B41" s="171" t="s">
        <v>175</v>
      </c>
      <c r="C41" s="171" t="s">
        <v>15</v>
      </c>
      <c r="D41" s="170" t="s">
        <v>176</v>
      </c>
      <c r="E41" s="330" t="s">
        <v>177</v>
      </c>
      <c r="F41" s="578">
        <v>1500</v>
      </c>
      <c r="G41" s="578"/>
      <c r="H41" s="715"/>
      <c r="I41" s="133" t="s">
        <v>178</v>
      </c>
      <c r="J41" s="8">
        <v>46320</v>
      </c>
      <c r="K41" s="209"/>
      <c r="L41" s="519"/>
      <c r="M41" s="98"/>
    </row>
    <row r="42" spans="1:13" ht="29.25" customHeight="1">
      <c r="A42" s="195">
        <v>38</v>
      </c>
      <c r="B42" s="171" t="s">
        <v>179</v>
      </c>
      <c r="C42" s="171" t="s">
        <v>15</v>
      </c>
      <c r="D42" s="170" t="s">
        <v>180</v>
      </c>
      <c r="E42" s="244" t="s">
        <v>181</v>
      </c>
      <c r="F42" s="578">
        <v>1000</v>
      </c>
      <c r="G42" s="578"/>
      <c r="H42" s="720" t="s">
        <v>182</v>
      </c>
      <c r="I42" s="133" t="s">
        <v>183</v>
      </c>
      <c r="J42" s="8">
        <v>46321</v>
      </c>
      <c r="K42" s="209"/>
      <c r="L42" s="519" t="s">
        <v>5344</v>
      </c>
      <c r="M42" s="98"/>
    </row>
    <row r="43" spans="1:13" ht="28.5" customHeight="1">
      <c r="A43" s="195">
        <v>39</v>
      </c>
      <c r="B43" s="171" t="s">
        <v>90</v>
      </c>
      <c r="C43" s="171" t="s">
        <v>15</v>
      </c>
      <c r="D43" s="170" t="s">
        <v>184</v>
      </c>
      <c r="E43" s="244" t="s">
        <v>185</v>
      </c>
      <c r="F43" s="578">
        <v>1100</v>
      </c>
      <c r="G43" s="578"/>
      <c r="H43" s="715"/>
      <c r="I43" s="133" t="s">
        <v>186</v>
      </c>
      <c r="J43" s="8">
        <v>46348</v>
      </c>
      <c r="K43" s="209"/>
      <c r="L43" s="519" t="s">
        <v>5344</v>
      </c>
      <c r="M43" s="98"/>
    </row>
    <row r="44" spans="1:13" ht="32.25" customHeight="1">
      <c r="A44" s="195">
        <v>40</v>
      </c>
      <c r="B44" s="171" t="s">
        <v>187</v>
      </c>
      <c r="C44" s="171" t="s">
        <v>15</v>
      </c>
      <c r="D44" s="170" t="s">
        <v>188</v>
      </c>
      <c r="E44" s="244" t="s">
        <v>189</v>
      </c>
      <c r="F44" s="578">
        <v>600</v>
      </c>
      <c r="G44" s="578"/>
      <c r="H44" s="720" t="s">
        <v>190</v>
      </c>
      <c r="I44" s="133" t="s">
        <v>191</v>
      </c>
      <c r="J44" s="8">
        <v>46351</v>
      </c>
      <c r="K44" s="209"/>
      <c r="L44" s="519"/>
      <c r="M44" s="98"/>
    </row>
    <row r="45" spans="1:13" ht="30.75" customHeight="1">
      <c r="A45" s="195">
        <v>41</v>
      </c>
      <c r="B45" s="171" t="s">
        <v>179</v>
      </c>
      <c r="C45" s="171" t="s">
        <v>15</v>
      </c>
      <c r="D45" s="170" t="s">
        <v>192</v>
      </c>
      <c r="E45" s="244" t="s">
        <v>193</v>
      </c>
      <c r="F45" s="578">
        <v>1199</v>
      </c>
      <c r="G45" s="578"/>
      <c r="H45" s="715"/>
      <c r="I45" s="133" t="s">
        <v>194</v>
      </c>
      <c r="J45" s="8">
        <v>46351</v>
      </c>
      <c r="K45" s="209"/>
      <c r="L45" s="519" t="s">
        <v>5344</v>
      </c>
      <c r="M45" s="98"/>
    </row>
    <row r="46" spans="1:13" ht="29.25" customHeight="1">
      <c r="A46" s="195">
        <v>42</v>
      </c>
      <c r="B46" s="171" t="s">
        <v>195</v>
      </c>
      <c r="C46" s="171" t="s">
        <v>15</v>
      </c>
      <c r="D46" s="170" t="s">
        <v>196</v>
      </c>
      <c r="E46" s="244" t="s">
        <v>197</v>
      </c>
      <c r="F46" s="578">
        <v>1500</v>
      </c>
      <c r="G46" s="578"/>
      <c r="H46" s="715"/>
      <c r="I46" s="133" t="s">
        <v>198</v>
      </c>
      <c r="J46" s="8">
        <v>46357</v>
      </c>
      <c r="K46" s="209"/>
      <c r="L46" s="519" t="s">
        <v>5344</v>
      </c>
      <c r="M46" s="98"/>
    </row>
    <row r="47" spans="1:13" ht="30.75" customHeight="1">
      <c r="A47" s="195">
        <v>43</v>
      </c>
      <c r="B47" s="171" t="s">
        <v>199</v>
      </c>
      <c r="C47" s="171" t="s">
        <v>15</v>
      </c>
      <c r="D47" s="170" t="s">
        <v>200</v>
      </c>
      <c r="E47" s="244" t="s">
        <v>201</v>
      </c>
      <c r="F47" s="578">
        <v>1202</v>
      </c>
      <c r="G47" s="578"/>
      <c r="H47" s="715"/>
      <c r="I47" s="133" t="s">
        <v>202</v>
      </c>
      <c r="J47" s="8">
        <v>46361</v>
      </c>
      <c r="K47" s="209"/>
      <c r="L47" s="519" t="s">
        <v>5344</v>
      </c>
      <c r="M47" s="98"/>
    </row>
    <row r="48" spans="1:13" ht="37.5" customHeight="1">
      <c r="A48" s="195">
        <v>44</v>
      </c>
      <c r="B48" s="184" t="s">
        <v>203</v>
      </c>
      <c r="C48" s="171" t="s">
        <v>15</v>
      </c>
      <c r="D48" s="170" t="s">
        <v>204</v>
      </c>
      <c r="E48" s="244" t="s">
        <v>205</v>
      </c>
      <c r="F48" s="578">
        <v>2030</v>
      </c>
      <c r="G48" s="578"/>
      <c r="H48" s="715"/>
      <c r="I48" s="133" t="s">
        <v>206</v>
      </c>
      <c r="J48" s="8">
        <v>46361</v>
      </c>
      <c r="K48" s="209"/>
      <c r="L48" s="519"/>
      <c r="M48" s="98"/>
    </row>
    <row r="49" spans="1:13" ht="25.5">
      <c r="A49" s="195">
        <v>45</v>
      </c>
      <c r="B49" s="171" t="s">
        <v>207</v>
      </c>
      <c r="C49" s="171" t="s">
        <v>15</v>
      </c>
      <c r="D49" s="170" t="s">
        <v>208</v>
      </c>
      <c r="E49" s="244" t="s">
        <v>209</v>
      </c>
      <c r="F49" s="578">
        <v>1500</v>
      </c>
      <c r="G49" s="578"/>
      <c r="H49" s="715"/>
      <c r="I49" s="133" t="s">
        <v>210</v>
      </c>
      <c r="J49" s="8">
        <v>46362</v>
      </c>
      <c r="K49" s="209"/>
      <c r="L49" s="519" t="s">
        <v>5343</v>
      </c>
      <c r="M49" s="98"/>
    </row>
    <row r="50" spans="1:13" ht="38.25">
      <c r="A50" s="195">
        <v>46</v>
      </c>
      <c r="B50" s="171" t="s">
        <v>211</v>
      </c>
      <c r="C50" s="171" t="s">
        <v>15</v>
      </c>
      <c r="D50" s="170" t="s">
        <v>212</v>
      </c>
      <c r="E50" s="330" t="s">
        <v>213</v>
      </c>
      <c r="F50" s="578">
        <v>1500</v>
      </c>
      <c r="G50" s="578"/>
      <c r="H50" s="720" t="s">
        <v>214</v>
      </c>
      <c r="I50" s="133" t="s">
        <v>215</v>
      </c>
      <c r="J50" s="8">
        <v>46363</v>
      </c>
      <c r="K50" s="209"/>
      <c r="L50" s="519"/>
      <c r="M50" s="98"/>
    </row>
    <row r="51" spans="1:13" ht="29.25" customHeight="1">
      <c r="A51" s="195">
        <v>47</v>
      </c>
      <c r="B51" s="171" t="s">
        <v>216</v>
      </c>
      <c r="C51" s="171" t="s">
        <v>15</v>
      </c>
      <c r="D51" s="170" t="s">
        <v>217</v>
      </c>
      <c r="E51" s="244" t="s">
        <v>218</v>
      </c>
      <c r="F51" s="578">
        <v>1500</v>
      </c>
      <c r="G51" s="578"/>
      <c r="H51" s="720" t="s">
        <v>219</v>
      </c>
      <c r="I51" s="133" t="s">
        <v>220</v>
      </c>
      <c r="J51" s="8">
        <v>46363</v>
      </c>
      <c r="K51" s="209"/>
      <c r="L51" s="519"/>
      <c r="M51" s="98"/>
    </row>
    <row r="52" spans="1:13" ht="27.75" customHeight="1">
      <c r="A52" s="195">
        <v>48</v>
      </c>
      <c r="B52" s="171" t="s">
        <v>38</v>
      </c>
      <c r="C52" s="171" t="s">
        <v>15</v>
      </c>
      <c r="D52" s="170" t="s">
        <v>221</v>
      </c>
      <c r="E52" s="244" t="s">
        <v>222</v>
      </c>
      <c r="F52" s="578">
        <v>2000</v>
      </c>
      <c r="G52" s="203"/>
      <c r="H52" s="203"/>
      <c r="I52" s="376" t="s">
        <v>223</v>
      </c>
      <c r="J52" s="8">
        <v>46369</v>
      </c>
      <c r="K52" s="209"/>
      <c r="L52" s="519"/>
      <c r="M52" s="98"/>
    </row>
    <row r="53" spans="1:13" ht="30" customHeight="1">
      <c r="A53" s="195">
        <v>49</v>
      </c>
      <c r="B53" s="171" t="s">
        <v>179</v>
      </c>
      <c r="C53" s="171" t="s">
        <v>15</v>
      </c>
      <c r="D53" s="170" t="s">
        <v>224</v>
      </c>
      <c r="E53" s="244" t="s">
        <v>225</v>
      </c>
      <c r="F53" s="578">
        <v>1000</v>
      </c>
      <c r="G53" s="578"/>
      <c r="H53" s="715"/>
      <c r="I53" s="133" t="s">
        <v>226</v>
      </c>
      <c r="J53" s="8">
        <v>46375</v>
      </c>
      <c r="K53" s="209"/>
      <c r="L53" s="519" t="s">
        <v>5344</v>
      </c>
      <c r="M53" s="98"/>
    </row>
    <row r="54" spans="1:13" ht="29.25" customHeight="1">
      <c r="A54" s="195">
        <v>50</v>
      </c>
      <c r="B54" s="171" t="s">
        <v>179</v>
      </c>
      <c r="C54" s="171" t="s">
        <v>15</v>
      </c>
      <c r="D54" s="170" t="s">
        <v>227</v>
      </c>
      <c r="E54" s="244" t="s">
        <v>228</v>
      </c>
      <c r="F54" s="578">
        <v>1200</v>
      </c>
      <c r="G54" s="578"/>
      <c r="H54" s="715"/>
      <c r="I54" s="133" t="s">
        <v>229</v>
      </c>
      <c r="J54" s="8">
        <v>46375</v>
      </c>
      <c r="K54" s="209"/>
      <c r="L54" s="519" t="s">
        <v>5344</v>
      </c>
      <c r="M54" s="98"/>
    </row>
    <row r="55" spans="1:13" ht="28.5" customHeight="1">
      <c r="A55" s="195">
        <v>51</v>
      </c>
      <c r="B55" s="171" t="s">
        <v>38</v>
      </c>
      <c r="C55" s="171" t="s">
        <v>15</v>
      </c>
      <c r="D55" s="170" t="s">
        <v>230</v>
      </c>
      <c r="E55" s="244" t="s">
        <v>231</v>
      </c>
      <c r="F55" s="578">
        <v>1600</v>
      </c>
      <c r="G55" s="578"/>
      <c r="H55" s="715"/>
      <c r="I55" s="164" t="s">
        <v>232</v>
      </c>
      <c r="J55" s="8">
        <v>46377</v>
      </c>
      <c r="K55" s="209"/>
      <c r="L55" s="519" t="s">
        <v>5344</v>
      </c>
      <c r="M55" s="98"/>
    </row>
    <row r="56" spans="1:13" ht="30" customHeight="1">
      <c r="A56" s="195">
        <v>52</v>
      </c>
      <c r="B56" s="171" t="s">
        <v>233</v>
      </c>
      <c r="C56" s="171" t="s">
        <v>15</v>
      </c>
      <c r="D56" s="170" t="s">
        <v>234</v>
      </c>
      <c r="E56" s="244" t="s">
        <v>235</v>
      </c>
      <c r="F56" s="578">
        <v>1436</v>
      </c>
      <c r="G56" s="578"/>
      <c r="H56" s="715"/>
      <c r="I56" s="164" t="s">
        <v>236</v>
      </c>
      <c r="J56" s="8">
        <v>46383</v>
      </c>
      <c r="K56" s="209"/>
      <c r="L56" s="519" t="s">
        <v>5344</v>
      </c>
      <c r="M56" s="98"/>
    </row>
    <row r="57" spans="1:13" ht="34.5" customHeight="1">
      <c r="A57" s="195">
        <v>53</v>
      </c>
      <c r="B57" s="171" t="s">
        <v>237</v>
      </c>
      <c r="C57" s="171" t="s">
        <v>110</v>
      </c>
      <c r="D57" s="170" t="s">
        <v>238</v>
      </c>
      <c r="E57" s="331" t="s">
        <v>239</v>
      </c>
      <c r="F57" s="578">
        <v>2200</v>
      </c>
      <c r="G57" s="578"/>
      <c r="H57" s="715"/>
      <c r="I57" s="164" t="s">
        <v>240</v>
      </c>
      <c r="J57" s="8">
        <v>42763</v>
      </c>
      <c r="K57" s="209" t="s">
        <v>241</v>
      </c>
      <c r="L57" s="519"/>
      <c r="M57" s="98"/>
    </row>
    <row r="58" spans="1:13" ht="41.25" customHeight="1">
      <c r="A58" s="195">
        <v>54</v>
      </c>
      <c r="B58" s="171" t="s">
        <v>237</v>
      </c>
      <c r="C58" s="171" t="s">
        <v>110</v>
      </c>
      <c r="D58" s="170" t="s">
        <v>238</v>
      </c>
      <c r="E58" s="331" t="s">
        <v>239</v>
      </c>
      <c r="F58" s="578">
        <v>2200</v>
      </c>
      <c r="G58" s="578"/>
      <c r="H58" s="715"/>
      <c r="I58" s="164" t="s">
        <v>242</v>
      </c>
      <c r="J58" s="8">
        <v>42763</v>
      </c>
      <c r="K58" s="209" t="s">
        <v>243</v>
      </c>
      <c r="L58" s="519"/>
      <c r="M58" s="98"/>
    </row>
    <row r="59" spans="1:13" ht="37.5" customHeight="1">
      <c r="A59" s="195">
        <v>55</v>
      </c>
      <c r="B59" s="171" t="s">
        <v>237</v>
      </c>
      <c r="C59" s="171" t="s">
        <v>110</v>
      </c>
      <c r="D59" s="170" t="s">
        <v>238</v>
      </c>
      <c r="E59" s="331" t="s">
        <v>239</v>
      </c>
      <c r="F59" s="578">
        <v>2200</v>
      </c>
      <c r="G59" s="578"/>
      <c r="H59" s="715"/>
      <c r="I59" s="164" t="s">
        <v>244</v>
      </c>
      <c r="J59" s="8">
        <v>42763</v>
      </c>
      <c r="K59" s="209" t="s">
        <v>245</v>
      </c>
      <c r="L59" s="519"/>
      <c r="M59" s="98"/>
    </row>
    <row r="60" spans="1:13" ht="37.5" customHeight="1">
      <c r="A60" s="195">
        <v>56</v>
      </c>
      <c r="B60" s="171" t="s">
        <v>237</v>
      </c>
      <c r="C60" s="171" t="s">
        <v>110</v>
      </c>
      <c r="D60" s="170" t="s">
        <v>238</v>
      </c>
      <c r="E60" s="331" t="s">
        <v>246</v>
      </c>
      <c r="F60" s="578">
        <v>1500</v>
      </c>
      <c r="G60" s="578"/>
      <c r="H60" s="715"/>
      <c r="I60" s="164" t="s">
        <v>247</v>
      </c>
      <c r="J60" s="8">
        <v>42763</v>
      </c>
      <c r="K60" s="209" t="s">
        <v>248</v>
      </c>
      <c r="L60" s="519"/>
      <c r="M60" s="98"/>
    </row>
    <row r="61" spans="1:13" ht="39" customHeight="1">
      <c r="A61" s="195">
        <v>57</v>
      </c>
      <c r="B61" s="171" t="s">
        <v>237</v>
      </c>
      <c r="C61" s="171" t="s">
        <v>110</v>
      </c>
      <c r="D61" s="170" t="s">
        <v>238</v>
      </c>
      <c r="E61" s="331" t="s">
        <v>246</v>
      </c>
      <c r="F61" s="578">
        <v>1500</v>
      </c>
      <c r="G61" s="578"/>
      <c r="H61" s="715"/>
      <c r="I61" s="164" t="s">
        <v>249</v>
      </c>
      <c r="J61" s="8">
        <v>42763</v>
      </c>
      <c r="K61" s="209" t="s">
        <v>250</v>
      </c>
      <c r="L61" s="519"/>
      <c r="M61" s="98"/>
    </row>
    <row r="62" spans="1:13">
      <c r="A62" s="777" t="s">
        <v>4720</v>
      </c>
      <c r="B62" s="778"/>
      <c r="C62" s="778"/>
      <c r="D62" s="778"/>
      <c r="E62" s="778"/>
      <c r="F62" s="778"/>
      <c r="G62" s="778"/>
      <c r="H62" s="778"/>
      <c r="I62" s="778"/>
      <c r="J62" s="778"/>
      <c r="K62" s="778"/>
      <c r="L62" s="326"/>
      <c r="M62" s="230"/>
    </row>
    <row r="63" spans="1:13" ht="29.25" customHeight="1">
      <c r="A63" s="16">
        <v>1</v>
      </c>
      <c r="B63" s="17" t="s">
        <v>251</v>
      </c>
      <c r="C63" s="171" t="s">
        <v>15</v>
      </c>
      <c r="D63" s="15" t="s">
        <v>252</v>
      </c>
      <c r="E63" s="333" t="s">
        <v>253</v>
      </c>
      <c r="F63" s="16">
        <v>1500</v>
      </c>
      <c r="G63" s="16" t="s">
        <v>254</v>
      </c>
      <c r="H63" s="16"/>
      <c r="I63" s="164" t="s">
        <v>255</v>
      </c>
      <c r="J63" s="18">
        <v>46046</v>
      </c>
      <c r="K63" s="222"/>
      <c r="L63" s="226" t="s">
        <v>5344</v>
      </c>
      <c r="M63" s="88"/>
    </row>
    <row r="64" spans="1:13" ht="69" customHeight="1">
      <c r="A64" s="16">
        <v>2</v>
      </c>
      <c r="B64" s="17" t="s">
        <v>256</v>
      </c>
      <c r="C64" s="17" t="s">
        <v>257</v>
      </c>
      <c r="D64" s="15" t="s">
        <v>258</v>
      </c>
      <c r="E64" s="17" t="s">
        <v>259</v>
      </c>
      <c r="F64" s="16">
        <v>2621</v>
      </c>
      <c r="G64" s="16"/>
      <c r="H64" s="16"/>
      <c r="I64" s="164" t="s">
        <v>260</v>
      </c>
      <c r="J64" s="18">
        <v>42705</v>
      </c>
      <c r="K64" s="222" t="s">
        <v>261</v>
      </c>
      <c r="L64" s="226"/>
      <c r="M64" s="88"/>
    </row>
    <row r="65" spans="1:13" ht="78.75" customHeight="1">
      <c r="A65" s="16">
        <v>3</v>
      </c>
      <c r="B65" s="17" t="s">
        <v>256</v>
      </c>
      <c r="C65" s="17" t="s">
        <v>262</v>
      </c>
      <c r="D65" s="15" t="s">
        <v>263</v>
      </c>
      <c r="E65" s="17" t="s">
        <v>264</v>
      </c>
      <c r="F65" s="16">
        <v>614</v>
      </c>
      <c r="G65" s="16"/>
      <c r="H65" s="16" t="s">
        <v>265</v>
      </c>
      <c r="I65" s="164" t="s">
        <v>266</v>
      </c>
      <c r="J65" s="16" t="s">
        <v>267</v>
      </c>
      <c r="K65" s="222" t="s">
        <v>268</v>
      </c>
      <c r="L65" s="226"/>
      <c r="M65" s="88"/>
    </row>
    <row r="66" spans="1:13" ht="32.25" customHeight="1">
      <c r="A66" s="16">
        <v>4</v>
      </c>
      <c r="B66" s="17" t="s">
        <v>269</v>
      </c>
      <c r="C66" s="171" t="s">
        <v>15</v>
      </c>
      <c r="D66" s="15" t="s">
        <v>270</v>
      </c>
      <c r="E66" s="333" t="s">
        <v>271</v>
      </c>
      <c r="F66" s="16">
        <v>1488</v>
      </c>
      <c r="G66" s="16"/>
      <c r="H66" s="16" t="s">
        <v>272</v>
      </c>
      <c r="I66" s="164" t="s">
        <v>273</v>
      </c>
      <c r="J66" s="18">
        <v>46067</v>
      </c>
      <c r="K66" s="222"/>
      <c r="L66" s="226" t="s">
        <v>5344</v>
      </c>
      <c r="M66" s="88"/>
    </row>
    <row r="67" spans="1:13" ht="64.5" customHeight="1">
      <c r="A67" s="16">
        <v>5</v>
      </c>
      <c r="B67" s="17" t="s">
        <v>274</v>
      </c>
      <c r="C67" s="17" t="s">
        <v>275</v>
      </c>
      <c r="D67" s="15" t="s">
        <v>276</v>
      </c>
      <c r="E67" s="17" t="s">
        <v>277</v>
      </c>
      <c r="F67" s="16">
        <v>2500</v>
      </c>
      <c r="G67" s="16"/>
      <c r="H67" s="16" t="s">
        <v>278</v>
      </c>
      <c r="I67" s="164" t="s">
        <v>279</v>
      </c>
      <c r="J67" s="18">
        <v>42783</v>
      </c>
      <c r="K67" s="222" t="s">
        <v>280</v>
      </c>
      <c r="L67" s="226"/>
      <c r="M67" s="88"/>
    </row>
    <row r="68" spans="1:13" ht="29.25" customHeight="1">
      <c r="A68" s="16">
        <v>6</v>
      </c>
      <c r="B68" s="17" t="s">
        <v>269</v>
      </c>
      <c r="C68" s="171" t="s">
        <v>15</v>
      </c>
      <c r="D68" s="15" t="s">
        <v>281</v>
      </c>
      <c r="E68" s="333" t="s">
        <v>282</v>
      </c>
      <c r="F68" s="16">
        <v>1400</v>
      </c>
      <c r="G68" s="16"/>
      <c r="H68" s="16"/>
      <c r="I68" s="164" t="s">
        <v>283</v>
      </c>
      <c r="J68" s="18">
        <v>46096</v>
      </c>
      <c r="K68" s="222"/>
      <c r="L68" s="226" t="s">
        <v>5344</v>
      </c>
      <c r="M68" s="88"/>
    </row>
    <row r="69" spans="1:13" ht="38.25">
      <c r="A69" s="16">
        <v>7</v>
      </c>
      <c r="B69" s="17" t="s">
        <v>284</v>
      </c>
      <c r="C69" s="171" t="s">
        <v>15</v>
      </c>
      <c r="D69" s="15" t="s">
        <v>285</v>
      </c>
      <c r="E69" s="333" t="s">
        <v>286</v>
      </c>
      <c r="F69" s="16">
        <v>1407</v>
      </c>
      <c r="G69" s="16" t="s">
        <v>287</v>
      </c>
      <c r="H69" s="16"/>
      <c r="I69" s="164" t="s">
        <v>288</v>
      </c>
      <c r="J69" s="18">
        <v>46102</v>
      </c>
      <c r="K69" s="222"/>
      <c r="L69" s="226"/>
      <c r="M69" s="88"/>
    </row>
    <row r="70" spans="1:13" ht="38.25">
      <c r="A70" s="16">
        <v>8</v>
      </c>
      <c r="B70" s="17" t="s">
        <v>289</v>
      </c>
      <c r="C70" s="171" t="s">
        <v>15</v>
      </c>
      <c r="D70" s="15" t="s">
        <v>290</v>
      </c>
      <c r="E70" s="333" t="s">
        <v>291</v>
      </c>
      <c r="F70" s="16">
        <v>1500</v>
      </c>
      <c r="G70" s="16"/>
      <c r="H70" s="16" t="s">
        <v>292</v>
      </c>
      <c r="I70" s="164" t="s">
        <v>293</v>
      </c>
      <c r="J70" s="18">
        <v>46109</v>
      </c>
      <c r="K70" s="222"/>
      <c r="L70" s="226" t="s">
        <v>5345</v>
      </c>
      <c r="M70" s="88"/>
    </row>
    <row r="71" spans="1:13" ht="33" customHeight="1">
      <c r="A71" s="16">
        <v>9</v>
      </c>
      <c r="B71" s="17" t="s">
        <v>294</v>
      </c>
      <c r="C71" s="171" t="s">
        <v>15</v>
      </c>
      <c r="D71" s="15" t="s">
        <v>295</v>
      </c>
      <c r="E71" s="333" t="s">
        <v>296</v>
      </c>
      <c r="F71" s="16">
        <v>1600</v>
      </c>
      <c r="G71" s="16"/>
      <c r="H71" s="16"/>
      <c r="I71" s="164" t="s">
        <v>297</v>
      </c>
      <c r="J71" s="18">
        <v>46109</v>
      </c>
      <c r="K71" s="222"/>
      <c r="L71" s="226" t="s">
        <v>5344</v>
      </c>
      <c r="M71" s="88"/>
    </row>
    <row r="72" spans="1:13" ht="38.25">
      <c r="A72" s="16">
        <v>10</v>
      </c>
      <c r="B72" s="17" t="s">
        <v>298</v>
      </c>
      <c r="C72" s="171" t="s">
        <v>15</v>
      </c>
      <c r="D72" s="15" t="s">
        <v>299</v>
      </c>
      <c r="E72" s="333" t="s">
        <v>300</v>
      </c>
      <c r="F72" s="16">
        <v>1500</v>
      </c>
      <c r="G72" s="16" t="s">
        <v>301</v>
      </c>
      <c r="H72" s="16"/>
      <c r="I72" s="164" t="s">
        <v>302</v>
      </c>
      <c r="J72" s="18">
        <v>46109</v>
      </c>
      <c r="K72" s="222"/>
      <c r="L72" s="226" t="s">
        <v>5344</v>
      </c>
      <c r="M72" s="88"/>
    </row>
    <row r="73" spans="1:13" ht="30" customHeight="1">
      <c r="A73" s="16">
        <v>11</v>
      </c>
      <c r="B73" s="17" t="s">
        <v>303</v>
      </c>
      <c r="C73" s="171" t="s">
        <v>15</v>
      </c>
      <c r="D73" s="15" t="s">
        <v>304</v>
      </c>
      <c r="E73" s="333" t="s">
        <v>305</v>
      </c>
      <c r="F73" s="16">
        <v>1407</v>
      </c>
      <c r="G73" s="16" t="s">
        <v>306</v>
      </c>
      <c r="H73" s="16"/>
      <c r="I73" s="164" t="s">
        <v>307</v>
      </c>
      <c r="J73" s="18">
        <v>46109</v>
      </c>
      <c r="K73" s="222"/>
      <c r="L73" s="226"/>
      <c r="M73" s="88"/>
    </row>
    <row r="74" spans="1:13" ht="32.25" customHeight="1">
      <c r="A74" s="16">
        <v>12</v>
      </c>
      <c r="B74" s="17" t="s">
        <v>308</v>
      </c>
      <c r="C74" s="171" t="s">
        <v>15</v>
      </c>
      <c r="D74" s="15" t="s">
        <v>309</v>
      </c>
      <c r="E74" s="333" t="s">
        <v>310</v>
      </c>
      <c r="F74" s="16">
        <v>1408</v>
      </c>
      <c r="G74" s="16"/>
      <c r="H74" s="16" t="s">
        <v>311</v>
      </c>
      <c r="I74" s="164" t="s">
        <v>312</v>
      </c>
      <c r="J74" s="18">
        <v>46116</v>
      </c>
      <c r="K74" s="222"/>
      <c r="L74" s="226" t="s">
        <v>5344</v>
      </c>
      <c r="M74" s="88"/>
    </row>
    <row r="75" spans="1:13" ht="30.75" customHeight="1">
      <c r="A75" s="16">
        <v>13</v>
      </c>
      <c r="B75" s="17" t="s">
        <v>313</v>
      </c>
      <c r="C75" s="171" t="s">
        <v>15</v>
      </c>
      <c r="D75" s="15" t="s">
        <v>314</v>
      </c>
      <c r="E75" s="333" t="s">
        <v>315</v>
      </c>
      <c r="F75" s="16">
        <v>606</v>
      </c>
      <c r="G75" s="16"/>
      <c r="H75" s="16"/>
      <c r="I75" s="164" t="s">
        <v>316</v>
      </c>
      <c r="J75" s="18">
        <v>46135</v>
      </c>
      <c r="K75" s="222"/>
      <c r="L75" s="226"/>
      <c r="M75" s="88"/>
    </row>
    <row r="76" spans="1:13" ht="30" customHeight="1">
      <c r="A76" s="16">
        <v>14</v>
      </c>
      <c r="B76" s="17" t="s">
        <v>317</v>
      </c>
      <c r="C76" s="171" t="s">
        <v>15</v>
      </c>
      <c r="D76" s="15" t="s">
        <v>318</v>
      </c>
      <c r="E76" s="333" t="s">
        <v>319</v>
      </c>
      <c r="F76" s="16">
        <v>1400</v>
      </c>
      <c r="G76" s="16"/>
      <c r="H76" s="16"/>
      <c r="I76" s="164" t="s">
        <v>320</v>
      </c>
      <c r="J76" s="18">
        <v>46144</v>
      </c>
      <c r="K76" s="222"/>
      <c r="L76" s="226" t="s">
        <v>5344</v>
      </c>
      <c r="M76" s="88"/>
    </row>
    <row r="77" spans="1:13" ht="30.75" customHeight="1">
      <c r="A77" s="16">
        <v>15</v>
      </c>
      <c r="B77" s="17" t="s">
        <v>321</v>
      </c>
      <c r="C77" s="171" t="s">
        <v>15</v>
      </c>
      <c r="D77" s="15" t="s">
        <v>322</v>
      </c>
      <c r="E77" s="333" t="s">
        <v>323</v>
      </c>
      <c r="F77" s="16">
        <v>1408</v>
      </c>
      <c r="G77" s="16"/>
      <c r="H77" s="16"/>
      <c r="I77" s="164" t="s">
        <v>324</v>
      </c>
      <c r="J77" s="18">
        <v>46144</v>
      </c>
      <c r="K77" s="222"/>
      <c r="L77" s="226" t="s">
        <v>5344</v>
      </c>
      <c r="M77" s="88"/>
    </row>
    <row r="78" spans="1:13" ht="27.75" customHeight="1">
      <c r="A78" s="16">
        <v>16</v>
      </c>
      <c r="B78" s="17" t="s">
        <v>325</v>
      </c>
      <c r="C78" s="171" t="s">
        <v>15</v>
      </c>
      <c r="D78" s="15" t="s">
        <v>326</v>
      </c>
      <c r="E78" s="333" t="s">
        <v>327</v>
      </c>
      <c r="F78" s="16">
        <v>1200</v>
      </c>
      <c r="G78" s="16" t="s">
        <v>328</v>
      </c>
      <c r="H78" s="16"/>
      <c r="I78" s="164" t="s">
        <v>329</v>
      </c>
      <c r="J78" s="18">
        <v>46152</v>
      </c>
      <c r="K78" s="222"/>
      <c r="L78" s="226"/>
      <c r="M78" s="88"/>
    </row>
    <row r="79" spans="1:13" ht="41.25" customHeight="1">
      <c r="A79" s="16">
        <v>17</v>
      </c>
      <c r="B79" s="17" t="s">
        <v>330</v>
      </c>
      <c r="C79" s="171" t="s">
        <v>15</v>
      </c>
      <c r="D79" s="15" t="s">
        <v>331</v>
      </c>
      <c r="E79" s="333" t="s">
        <v>332</v>
      </c>
      <c r="F79" s="16">
        <v>795</v>
      </c>
      <c r="G79" s="16"/>
      <c r="H79" s="16"/>
      <c r="I79" s="164" t="s">
        <v>333</v>
      </c>
      <c r="J79" s="18">
        <v>46156</v>
      </c>
      <c r="K79" s="222"/>
      <c r="L79" s="226"/>
      <c r="M79" s="88"/>
    </row>
    <row r="80" spans="1:13" ht="42.75" customHeight="1">
      <c r="A80" s="16">
        <v>18</v>
      </c>
      <c r="B80" s="17" t="s">
        <v>334</v>
      </c>
      <c r="C80" s="171" t="s">
        <v>15</v>
      </c>
      <c r="D80" s="15" t="s">
        <v>335</v>
      </c>
      <c r="E80" s="333" t="s">
        <v>336</v>
      </c>
      <c r="F80" s="16">
        <v>1500</v>
      </c>
      <c r="G80" s="16"/>
      <c r="H80" s="16"/>
      <c r="I80" s="164" t="s">
        <v>337</v>
      </c>
      <c r="J80" s="18">
        <v>46156</v>
      </c>
      <c r="K80" s="222"/>
      <c r="L80" s="226"/>
      <c r="M80" s="88"/>
    </row>
    <row r="81" spans="1:13" ht="28.5" customHeight="1">
      <c r="A81" s="16">
        <v>19</v>
      </c>
      <c r="B81" s="17" t="s">
        <v>325</v>
      </c>
      <c r="C81" s="171" t="s">
        <v>15</v>
      </c>
      <c r="D81" s="15" t="s">
        <v>338</v>
      </c>
      <c r="E81" s="333" t="s">
        <v>339</v>
      </c>
      <c r="F81" s="16">
        <v>1031</v>
      </c>
      <c r="G81" s="16"/>
      <c r="H81" s="16"/>
      <c r="I81" s="164" t="s">
        <v>340</v>
      </c>
      <c r="J81" s="18">
        <v>43018</v>
      </c>
      <c r="K81" s="222"/>
      <c r="L81" s="226" t="s">
        <v>5344</v>
      </c>
      <c r="M81" s="88"/>
    </row>
    <row r="82" spans="1:13" ht="27.75" customHeight="1">
      <c r="A82" s="16">
        <v>20</v>
      </c>
      <c r="B82" s="17" t="s">
        <v>256</v>
      </c>
      <c r="C82" s="171" t="s">
        <v>15</v>
      </c>
      <c r="D82" s="15" t="s">
        <v>341</v>
      </c>
      <c r="E82" s="333" t="s">
        <v>5346</v>
      </c>
      <c r="F82" s="16">
        <v>3005</v>
      </c>
      <c r="G82" s="16"/>
      <c r="H82" s="16" t="s">
        <v>342</v>
      </c>
      <c r="I82" s="164" t="s">
        <v>343</v>
      </c>
      <c r="J82" s="18" t="s">
        <v>344</v>
      </c>
      <c r="K82" s="222"/>
      <c r="L82" s="226"/>
      <c r="M82" s="88"/>
    </row>
    <row r="83" spans="1:13" ht="45" customHeight="1">
      <c r="A83" s="16">
        <v>21</v>
      </c>
      <c r="B83" s="17" t="s">
        <v>345</v>
      </c>
      <c r="C83" s="171" t="s">
        <v>15</v>
      </c>
      <c r="D83" s="15" t="s">
        <v>346</v>
      </c>
      <c r="E83" s="333" t="s">
        <v>5347</v>
      </c>
      <c r="F83" s="16">
        <v>1000</v>
      </c>
      <c r="G83" s="16" t="s">
        <v>347</v>
      </c>
      <c r="H83" s="16"/>
      <c r="I83" s="164" t="s">
        <v>348</v>
      </c>
      <c r="J83" s="18">
        <v>46212</v>
      </c>
      <c r="K83" s="222"/>
      <c r="L83" s="226" t="s">
        <v>5344</v>
      </c>
      <c r="M83" s="88"/>
    </row>
    <row r="84" spans="1:13" ht="36.75" customHeight="1">
      <c r="A84" s="16">
        <v>22</v>
      </c>
      <c r="B84" s="17" t="s">
        <v>349</v>
      </c>
      <c r="C84" s="171" t="s">
        <v>15</v>
      </c>
      <c r="D84" s="15" t="s">
        <v>350</v>
      </c>
      <c r="E84" s="333" t="s">
        <v>351</v>
      </c>
      <c r="F84" s="16">
        <v>1408</v>
      </c>
      <c r="G84" s="16" t="s">
        <v>352</v>
      </c>
      <c r="H84" s="16"/>
      <c r="I84" s="164" t="s">
        <v>353</v>
      </c>
      <c r="J84" s="18">
        <v>46214</v>
      </c>
      <c r="K84" s="222"/>
      <c r="L84" s="226"/>
      <c r="M84" s="88"/>
    </row>
    <row r="85" spans="1:13" ht="83.25" customHeight="1">
      <c r="A85" s="16">
        <v>23</v>
      </c>
      <c r="B85" s="17" t="s">
        <v>354</v>
      </c>
      <c r="C85" s="17" t="s">
        <v>355</v>
      </c>
      <c r="D85" s="15" t="s">
        <v>356</v>
      </c>
      <c r="E85" s="332" t="s">
        <v>357</v>
      </c>
      <c r="F85" s="16">
        <v>2130</v>
      </c>
      <c r="G85" s="16"/>
      <c r="H85" s="16" t="s">
        <v>358</v>
      </c>
      <c r="I85" s="164" t="s">
        <v>359</v>
      </c>
      <c r="J85" s="18">
        <v>43009</v>
      </c>
      <c r="K85" s="222"/>
      <c r="L85" s="226"/>
      <c r="M85" s="88"/>
    </row>
    <row r="86" spans="1:13" ht="30" customHeight="1">
      <c r="A86" s="16">
        <v>24</v>
      </c>
      <c r="B86" s="17" t="s">
        <v>360</v>
      </c>
      <c r="C86" s="171" t="s">
        <v>15</v>
      </c>
      <c r="D86" s="15" t="s">
        <v>361</v>
      </c>
      <c r="E86" s="333" t="s">
        <v>362</v>
      </c>
      <c r="F86" s="16">
        <v>1200</v>
      </c>
      <c r="G86" s="16"/>
      <c r="H86" s="16"/>
      <c r="I86" s="164" t="s">
        <v>363</v>
      </c>
      <c r="J86" s="18">
        <v>46250</v>
      </c>
      <c r="K86" s="222"/>
      <c r="L86" s="226"/>
      <c r="M86" s="88"/>
    </row>
    <row r="87" spans="1:13" ht="31.5" customHeight="1">
      <c r="A87" s="16">
        <v>25</v>
      </c>
      <c r="B87" s="17" t="s">
        <v>364</v>
      </c>
      <c r="C87" s="171" t="s">
        <v>15</v>
      </c>
      <c r="D87" s="15" t="s">
        <v>365</v>
      </c>
      <c r="E87" s="333" t="s">
        <v>366</v>
      </c>
      <c r="F87" s="16">
        <v>1408</v>
      </c>
      <c r="G87" s="16"/>
      <c r="H87" s="16"/>
      <c r="I87" s="164" t="s">
        <v>367</v>
      </c>
      <c r="J87" s="18">
        <v>46265</v>
      </c>
      <c r="K87" s="222"/>
      <c r="L87" s="226"/>
      <c r="M87" s="88"/>
    </row>
    <row r="88" spans="1:13" ht="30" customHeight="1">
      <c r="A88" s="16">
        <v>26</v>
      </c>
      <c r="B88" s="17" t="s">
        <v>256</v>
      </c>
      <c r="C88" s="171" t="s">
        <v>15</v>
      </c>
      <c r="D88" s="15" t="s">
        <v>368</v>
      </c>
      <c r="E88" s="333" t="s">
        <v>369</v>
      </c>
      <c r="F88" s="16">
        <v>1500</v>
      </c>
      <c r="G88" s="16"/>
      <c r="H88" s="16" t="s">
        <v>370</v>
      </c>
      <c r="I88" s="164" t="s">
        <v>371</v>
      </c>
      <c r="J88" s="18">
        <v>46265</v>
      </c>
      <c r="K88" s="222"/>
      <c r="L88" s="226" t="s">
        <v>5344</v>
      </c>
      <c r="M88" s="88"/>
    </row>
    <row r="89" spans="1:13" ht="26.25" customHeight="1">
      <c r="A89" s="16">
        <v>27</v>
      </c>
      <c r="B89" s="17" t="s">
        <v>372</v>
      </c>
      <c r="C89" s="171" t="s">
        <v>15</v>
      </c>
      <c r="D89" s="15" t="s">
        <v>373</v>
      </c>
      <c r="E89" s="333" t="s">
        <v>374</v>
      </c>
      <c r="F89" s="16">
        <v>1408</v>
      </c>
      <c r="G89" s="16"/>
      <c r="H89" s="16"/>
      <c r="I89" s="164" t="s">
        <v>375</v>
      </c>
      <c r="J89" s="18">
        <v>46268</v>
      </c>
      <c r="K89" s="222"/>
      <c r="L89" s="226"/>
      <c r="M89" s="88"/>
    </row>
    <row r="90" spans="1:13" ht="29.25" customHeight="1">
      <c r="A90" s="16">
        <v>28</v>
      </c>
      <c r="B90" s="17" t="s">
        <v>376</v>
      </c>
      <c r="C90" s="171" t="s">
        <v>15</v>
      </c>
      <c r="D90" s="15" t="s">
        <v>377</v>
      </c>
      <c r="E90" s="333" t="s">
        <v>378</v>
      </c>
      <c r="F90" s="16">
        <v>1496</v>
      </c>
      <c r="G90" s="16"/>
      <c r="H90" s="16"/>
      <c r="I90" s="164" t="s">
        <v>379</v>
      </c>
      <c r="J90" s="18">
        <v>46275</v>
      </c>
      <c r="K90" s="222"/>
      <c r="L90" s="226" t="s">
        <v>5344</v>
      </c>
      <c r="M90" s="88"/>
    </row>
    <row r="91" spans="1:13" ht="27.75" customHeight="1">
      <c r="A91" s="16">
        <v>29</v>
      </c>
      <c r="B91" s="17" t="s">
        <v>380</v>
      </c>
      <c r="C91" s="171" t="s">
        <v>15</v>
      </c>
      <c r="D91" s="15" t="s">
        <v>381</v>
      </c>
      <c r="E91" s="333" t="s">
        <v>382</v>
      </c>
      <c r="F91" s="16">
        <v>1659</v>
      </c>
      <c r="G91" s="16"/>
      <c r="H91" s="16"/>
      <c r="I91" s="164" t="s">
        <v>383</v>
      </c>
      <c r="J91" s="18">
        <v>46275</v>
      </c>
      <c r="K91" s="222"/>
      <c r="L91" s="226"/>
      <c r="M91" s="88"/>
    </row>
    <row r="92" spans="1:13" ht="30.75" customHeight="1">
      <c r="A92" s="16">
        <v>30</v>
      </c>
      <c r="B92" s="17" t="s">
        <v>384</v>
      </c>
      <c r="C92" s="171" t="s">
        <v>15</v>
      </c>
      <c r="D92" s="15" t="s">
        <v>385</v>
      </c>
      <c r="E92" s="333" t="s">
        <v>386</v>
      </c>
      <c r="F92" s="16">
        <v>1214</v>
      </c>
      <c r="G92" s="16"/>
      <c r="H92" s="16"/>
      <c r="I92" s="164" t="s">
        <v>387</v>
      </c>
      <c r="J92" s="18">
        <v>46283</v>
      </c>
      <c r="K92" s="222"/>
      <c r="L92" s="226"/>
      <c r="M92" s="88"/>
    </row>
    <row r="93" spans="1:13" ht="115.5" customHeight="1">
      <c r="A93" s="16">
        <v>31</v>
      </c>
      <c r="B93" s="17" t="s">
        <v>388</v>
      </c>
      <c r="C93" s="17" t="s">
        <v>389</v>
      </c>
      <c r="D93" s="15" t="s">
        <v>390</v>
      </c>
      <c r="E93" s="332" t="s">
        <v>391</v>
      </c>
      <c r="F93" s="16">
        <v>2130841</v>
      </c>
      <c r="G93" s="16"/>
      <c r="H93" s="16"/>
      <c r="I93" s="164" t="s">
        <v>392</v>
      </c>
      <c r="J93" s="18">
        <v>42930</v>
      </c>
      <c r="K93" s="222" t="s">
        <v>393</v>
      </c>
      <c r="L93" s="226"/>
      <c r="M93" s="88"/>
    </row>
    <row r="94" spans="1:13" ht="30.75" customHeight="1">
      <c r="A94" s="16">
        <v>32</v>
      </c>
      <c r="B94" s="17" t="s">
        <v>394</v>
      </c>
      <c r="C94" s="171" t="s">
        <v>15</v>
      </c>
      <c r="D94" s="15" t="s">
        <v>395</v>
      </c>
      <c r="E94" s="333" t="s">
        <v>396</v>
      </c>
      <c r="F94" s="16">
        <v>846</v>
      </c>
      <c r="G94" s="16"/>
      <c r="H94" s="16"/>
      <c r="I94" s="164" t="s">
        <v>397</v>
      </c>
      <c r="J94" s="18">
        <v>46361</v>
      </c>
      <c r="K94" s="222"/>
      <c r="L94" s="226" t="s">
        <v>5344</v>
      </c>
      <c r="M94" s="88"/>
    </row>
    <row r="95" spans="1:13" ht="51">
      <c r="A95" s="16">
        <v>33</v>
      </c>
      <c r="B95" s="17" t="s">
        <v>398</v>
      </c>
      <c r="C95" s="171" t="s">
        <v>15</v>
      </c>
      <c r="D95" s="15" t="s">
        <v>399</v>
      </c>
      <c r="E95" s="333" t="s">
        <v>400</v>
      </c>
      <c r="F95" s="16">
        <v>1408</v>
      </c>
      <c r="G95" s="16"/>
      <c r="H95" s="16" t="s">
        <v>401</v>
      </c>
      <c r="I95" s="164" t="s">
        <v>402</v>
      </c>
      <c r="J95" s="18">
        <v>46373</v>
      </c>
      <c r="K95" s="222"/>
      <c r="L95" s="226"/>
      <c r="M95" s="88"/>
    </row>
    <row r="96" spans="1:13" ht="32.25" customHeight="1">
      <c r="A96" s="16">
        <v>34</v>
      </c>
      <c r="B96" s="17" t="s">
        <v>269</v>
      </c>
      <c r="C96" s="171" t="s">
        <v>15</v>
      </c>
      <c r="D96" s="15" t="s">
        <v>403</v>
      </c>
      <c r="E96" s="333" t="s">
        <v>404</v>
      </c>
      <c r="F96" s="16">
        <v>1926</v>
      </c>
      <c r="G96" s="16"/>
      <c r="H96" s="16"/>
      <c r="I96" s="164" t="s">
        <v>405</v>
      </c>
      <c r="J96" s="18">
        <v>46375</v>
      </c>
      <c r="K96" s="222"/>
      <c r="L96" s="226" t="s">
        <v>5344</v>
      </c>
      <c r="M96" s="88"/>
    </row>
    <row r="97" spans="1:15" ht="32.25" customHeight="1">
      <c r="A97" s="16">
        <v>35</v>
      </c>
      <c r="B97" s="17" t="s">
        <v>406</v>
      </c>
      <c r="C97" s="171" t="s">
        <v>15</v>
      </c>
      <c r="D97" s="15" t="s">
        <v>407</v>
      </c>
      <c r="E97" s="333" t="s">
        <v>408</v>
      </c>
      <c r="F97" s="16">
        <v>1409</v>
      </c>
      <c r="G97" s="16"/>
      <c r="H97" s="16"/>
      <c r="I97" s="164" t="s">
        <v>409</v>
      </c>
      <c r="J97" s="18">
        <v>46375</v>
      </c>
      <c r="K97" s="222"/>
      <c r="L97" s="226" t="s">
        <v>5344</v>
      </c>
      <c r="M97" s="88"/>
    </row>
    <row r="98" spans="1:15" ht="15.75" customHeight="1">
      <c r="A98" s="778" t="s">
        <v>4719</v>
      </c>
      <c r="B98" s="778"/>
      <c r="C98" s="778"/>
      <c r="D98" s="778"/>
      <c r="E98" s="778"/>
      <c r="F98" s="778"/>
      <c r="G98" s="778"/>
      <c r="H98" s="778"/>
      <c r="I98" s="778"/>
      <c r="J98" s="778"/>
      <c r="K98" s="778"/>
      <c r="L98" s="239"/>
      <c r="M98" s="233"/>
    </row>
    <row r="99" spans="1:15" s="236" customFormat="1" ht="63.75" customHeight="1">
      <c r="A99" s="21" t="s">
        <v>633</v>
      </c>
      <c r="B99" s="21" t="s">
        <v>634</v>
      </c>
      <c r="C99" s="21" t="s">
        <v>2</v>
      </c>
      <c r="D99" s="498" t="s">
        <v>3</v>
      </c>
      <c r="E99" s="179" t="s">
        <v>635</v>
      </c>
      <c r="F99" s="21" t="s">
        <v>636</v>
      </c>
      <c r="G99" s="21"/>
      <c r="H99" s="21"/>
      <c r="I99" s="377" t="s">
        <v>4711</v>
      </c>
      <c r="J99" s="21" t="s">
        <v>638</v>
      </c>
      <c r="K99" s="241" t="s">
        <v>4710</v>
      </c>
      <c r="L99" s="231"/>
      <c r="M99" s="232"/>
      <c r="N99" s="212"/>
      <c r="O99" s="212"/>
    </row>
    <row r="100" spans="1:15" ht="33" customHeight="1">
      <c r="A100" s="195">
        <v>1</v>
      </c>
      <c r="B100" s="171" t="s">
        <v>411</v>
      </c>
      <c r="C100" s="171" t="s">
        <v>412</v>
      </c>
      <c r="D100" s="170" t="s">
        <v>413</v>
      </c>
      <c r="E100" s="331" t="s">
        <v>414</v>
      </c>
      <c r="F100" s="578">
        <v>2970</v>
      </c>
      <c r="G100" s="578"/>
      <c r="H100" s="715"/>
      <c r="I100" s="133" t="s">
        <v>415</v>
      </c>
      <c r="J100" s="8">
        <v>42966</v>
      </c>
      <c r="K100" s="209" t="s">
        <v>416</v>
      </c>
      <c r="L100" s="519"/>
      <c r="M100" s="98"/>
    </row>
    <row r="101" spans="1:15" ht="29.25" customHeight="1">
      <c r="A101" s="195">
        <v>2</v>
      </c>
      <c r="B101" s="171" t="s">
        <v>417</v>
      </c>
      <c r="C101" s="171" t="s">
        <v>15</v>
      </c>
      <c r="D101" s="170" t="s">
        <v>418</v>
      </c>
      <c r="E101" s="244" t="s">
        <v>419</v>
      </c>
      <c r="F101" s="578">
        <v>1760</v>
      </c>
      <c r="G101" s="578"/>
      <c r="H101" s="715"/>
      <c r="I101" s="133" t="s">
        <v>420</v>
      </c>
      <c r="J101" s="8">
        <v>46411</v>
      </c>
      <c r="K101" s="209"/>
      <c r="L101" s="519" t="s">
        <v>5352</v>
      </c>
      <c r="M101" s="98"/>
    </row>
    <row r="102" spans="1:15" ht="24.75" customHeight="1">
      <c r="A102" s="195">
        <v>3</v>
      </c>
      <c r="B102" s="171" t="s">
        <v>421</v>
      </c>
      <c r="C102" s="171" t="s">
        <v>15</v>
      </c>
      <c r="D102" s="170" t="s">
        <v>422</v>
      </c>
      <c r="E102" s="244" t="s">
        <v>423</v>
      </c>
      <c r="F102" s="578">
        <v>1198</v>
      </c>
      <c r="G102" s="578"/>
      <c r="H102" s="715"/>
      <c r="I102" s="133" t="s">
        <v>424</v>
      </c>
      <c r="J102" s="8">
        <v>46419</v>
      </c>
      <c r="K102" s="209"/>
      <c r="L102" s="519"/>
      <c r="M102" s="98"/>
    </row>
    <row r="103" spans="1:15" ht="24.75" customHeight="1">
      <c r="A103" s="195">
        <v>4</v>
      </c>
      <c r="B103" s="171" t="s">
        <v>76</v>
      </c>
      <c r="C103" s="171" t="s">
        <v>15</v>
      </c>
      <c r="D103" s="170" t="s">
        <v>425</v>
      </c>
      <c r="E103" s="244" t="s">
        <v>426</v>
      </c>
      <c r="F103" s="578">
        <v>2063</v>
      </c>
      <c r="G103" s="578"/>
      <c r="H103" s="715"/>
      <c r="I103" s="133" t="s">
        <v>427</v>
      </c>
      <c r="J103" s="8">
        <v>46431</v>
      </c>
      <c r="K103" s="209"/>
      <c r="L103" s="519" t="s">
        <v>5344</v>
      </c>
      <c r="M103" s="98"/>
    </row>
    <row r="104" spans="1:15" ht="29.25" customHeight="1">
      <c r="A104" s="195">
        <v>5</v>
      </c>
      <c r="B104" s="171" t="s">
        <v>428</v>
      </c>
      <c r="C104" s="171" t="s">
        <v>15</v>
      </c>
      <c r="D104" s="170" t="s">
        <v>429</v>
      </c>
      <c r="E104" s="244" t="s">
        <v>430</v>
      </c>
      <c r="F104" s="578">
        <v>770</v>
      </c>
      <c r="G104" s="578"/>
      <c r="H104" s="715"/>
      <c r="I104" s="133" t="s">
        <v>431</v>
      </c>
      <c r="J104" s="8">
        <v>46435</v>
      </c>
      <c r="K104" s="209"/>
      <c r="L104" s="519"/>
      <c r="M104" s="98"/>
    </row>
    <row r="105" spans="1:15" ht="29.25" customHeight="1">
      <c r="A105" s="195">
        <v>6</v>
      </c>
      <c r="B105" s="171" t="s">
        <v>432</v>
      </c>
      <c r="C105" s="171" t="s">
        <v>15</v>
      </c>
      <c r="D105" s="170" t="s">
        <v>433</v>
      </c>
      <c r="E105" s="244" t="s">
        <v>434</v>
      </c>
      <c r="F105" s="578">
        <v>1500</v>
      </c>
      <c r="G105" s="578"/>
      <c r="H105" s="715"/>
      <c r="I105" s="133" t="s">
        <v>435</v>
      </c>
      <c r="J105" s="8">
        <v>46452</v>
      </c>
      <c r="K105" s="209"/>
      <c r="L105" s="519" t="s">
        <v>5344</v>
      </c>
      <c r="M105" s="98"/>
    </row>
    <row r="106" spans="1:15" ht="27.75" customHeight="1">
      <c r="A106" s="195">
        <v>7</v>
      </c>
      <c r="B106" s="171" t="s">
        <v>90</v>
      </c>
      <c r="C106" s="171" t="s">
        <v>15</v>
      </c>
      <c r="D106" s="170" t="s">
        <v>436</v>
      </c>
      <c r="E106" s="244" t="s">
        <v>437</v>
      </c>
      <c r="F106" s="578">
        <v>600</v>
      </c>
      <c r="G106" s="578"/>
      <c r="H106" s="715"/>
      <c r="I106" s="133" t="s">
        <v>438</v>
      </c>
      <c r="J106" s="8">
        <v>46452</v>
      </c>
      <c r="K106" s="209"/>
      <c r="L106" s="519" t="s">
        <v>5344</v>
      </c>
      <c r="M106" s="98"/>
    </row>
    <row r="107" spans="1:15" ht="29.25" customHeight="1">
      <c r="A107" s="195">
        <v>8</v>
      </c>
      <c r="B107" s="171" t="s">
        <v>439</v>
      </c>
      <c r="C107" s="171" t="s">
        <v>15</v>
      </c>
      <c r="D107" s="170" t="s">
        <v>440</v>
      </c>
      <c r="E107" s="244" t="s">
        <v>441</v>
      </c>
      <c r="F107" s="578">
        <v>2100</v>
      </c>
      <c r="G107" s="578"/>
      <c r="H107" s="715"/>
      <c r="I107" s="133" t="s">
        <v>442</v>
      </c>
      <c r="J107" s="8">
        <v>46466</v>
      </c>
      <c r="K107" s="209"/>
      <c r="L107" s="519" t="s">
        <v>5344</v>
      </c>
      <c r="M107" s="98"/>
    </row>
    <row r="108" spans="1:15" ht="26.25" customHeight="1">
      <c r="A108" s="195">
        <v>9</v>
      </c>
      <c r="B108" s="171" t="s">
        <v>443</v>
      </c>
      <c r="C108" s="171" t="s">
        <v>15</v>
      </c>
      <c r="D108" s="170" t="s">
        <v>444</v>
      </c>
      <c r="E108" s="244" t="s">
        <v>445</v>
      </c>
      <c r="F108" s="578">
        <v>1200</v>
      </c>
      <c r="G108" s="578"/>
      <c r="H108" s="715"/>
      <c r="I108" s="133" t="s">
        <v>446</v>
      </c>
      <c r="J108" s="8">
        <v>46469</v>
      </c>
      <c r="K108" s="209"/>
      <c r="L108" s="519"/>
      <c r="M108" s="98"/>
    </row>
    <row r="109" spans="1:15" ht="22.5" customHeight="1">
      <c r="A109" s="195">
        <v>10</v>
      </c>
      <c r="B109" s="171" t="s">
        <v>98</v>
      </c>
      <c r="C109" s="171" t="s">
        <v>15</v>
      </c>
      <c r="D109" s="170" t="s">
        <v>447</v>
      </c>
      <c r="E109" s="244" t="s">
        <v>448</v>
      </c>
      <c r="F109" s="578">
        <v>550</v>
      </c>
      <c r="G109" s="578"/>
      <c r="H109" s="715"/>
      <c r="I109" s="133" t="s">
        <v>449</v>
      </c>
      <c r="J109" s="8">
        <v>46469</v>
      </c>
      <c r="K109" s="209"/>
      <c r="L109" s="519" t="s">
        <v>5344</v>
      </c>
      <c r="M109" s="98"/>
    </row>
    <row r="110" spans="1:15" ht="27" customHeight="1">
      <c r="A110" s="195">
        <v>11</v>
      </c>
      <c r="B110" s="171" t="s">
        <v>450</v>
      </c>
      <c r="C110" s="171" t="s">
        <v>15</v>
      </c>
      <c r="D110" s="170" t="s">
        <v>451</v>
      </c>
      <c r="E110" s="244" t="s">
        <v>452</v>
      </c>
      <c r="F110" s="578">
        <v>1500</v>
      </c>
      <c r="G110" s="578"/>
      <c r="H110" s="715"/>
      <c r="I110" s="133" t="s">
        <v>453</v>
      </c>
      <c r="J110" s="8">
        <v>46469</v>
      </c>
      <c r="K110" s="209"/>
      <c r="L110" s="519" t="s">
        <v>5353</v>
      </c>
      <c r="M110" s="98"/>
    </row>
    <row r="111" spans="1:15" ht="27" customHeight="1">
      <c r="A111" s="195">
        <v>12</v>
      </c>
      <c r="B111" s="171" t="s">
        <v>450</v>
      </c>
      <c r="C111" s="171" t="s">
        <v>15</v>
      </c>
      <c r="D111" s="170" t="s">
        <v>454</v>
      </c>
      <c r="E111" s="244" t="s">
        <v>455</v>
      </c>
      <c r="F111" s="578">
        <v>1462</v>
      </c>
      <c r="G111" s="578"/>
      <c r="H111" s="715"/>
      <c r="I111" s="133" t="s">
        <v>456</v>
      </c>
      <c r="J111" s="8">
        <v>46469</v>
      </c>
      <c r="K111" s="209"/>
      <c r="L111" s="519"/>
      <c r="M111" s="98"/>
    </row>
    <row r="112" spans="1:15" ht="26.25" customHeight="1">
      <c r="A112" s="195">
        <v>13</v>
      </c>
      <c r="B112" s="171" t="s">
        <v>233</v>
      </c>
      <c r="C112" s="171" t="s">
        <v>15</v>
      </c>
      <c r="D112" s="170" t="s">
        <v>457</v>
      </c>
      <c r="E112" s="244" t="s">
        <v>458</v>
      </c>
      <c r="F112" s="578">
        <v>1830</v>
      </c>
      <c r="G112" s="578"/>
      <c r="H112" s="715"/>
      <c r="I112" s="133" t="s">
        <v>459</v>
      </c>
      <c r="J112" s="8">
        <v>46480</v>
      </c>
      <c r="K112" s="209"/>
      <c r="L112" s="519" t="s">
        <v>5344</v>
      </c>
      <c r="M112" s="98"/>
    </row>
    <row r="113" spans="1:13" ht="27" customHeight="1">
      <c r="A113" s="195">
        <v>14</v>
      </c>
      <c r="B113" s="171" t="s">
        <v>460</v>
      </c>
      <c r="C113" s="171" t="s">
        <v>15</v>
      </c>
      <c r="D113" s="170" t="s">
        <v>461</v>
      </c>
      <c r="E113" s="244" t="s">
        <v>462</v>
      </c>
      <c r="F113" s="578">
        <v>788</v>
      </c>
      <c r="G113" s="578"/>
      <c r="H113" s="715"/>
      <c r="I113" s="133" t="s">
        <v>463</v>
      </c>
      <c r="J113" s="8">
        <v>46480</v>
      </c>
      <c r="K113" s="209"/>
      <c r="L113" s="519" t="s">
        <v>5344</v>
      </c>
      <c r="M113" s="98"/>
    </row>
    <row r="114" spans="1:13" ht="28.5" customHeight="1">
      <c r="A114" s="195">
        <v>15</v>
      </c>
      <c r="B114" s="171" t="s">
        <v>216</v>
      </c>
      <c r="C114" s="171" t="s">
        <v>15</v>
      </c>
      <c r="D114" s="170" t="s">
        <v>464</v>
      </c>
      <c r="E114" s="244" t="s">
        <v>465</v>
      </c>
      <c r="F114" s="578">
        <v>2500</v>
      </c>
      <c r="G114" s="578"/>
      <c r="H114" s="715"/>
      <c r="I114" s="133" t="s">
        <v>466</v>
      </c>
      <c r="J114" s="8">
        <v>46482</v>
      </c>
      <c r="K114" s="209"/>
      <c r="L114" s="519"/>
      <c r="M114" s="98"/>
    </row>
    <row r="115" spans="1:13" ht="25.5" customHeight="1">
      <c r="A115" s="195">
        <v>16</v>
      </c>
      <c r="B115" s="171" t="s">
        <v>179</v>
      </c>
      <c r="C115" s="171" t="s">
        <v>15</v>
      </c>
      <c r="D115" s="170" t="s">
        <v>467</v>
      </c>
      <c r="E115" s="244" t="s">
        <v>468</v>
      </c>
      <c r="F115" s="578">
        <v>1095</v>
      </c>
      <c r="G115" s="578"/>
      <c r="H115" s="715"/>
      <c r="I115" s="133" t="s">
        <v>469</v>
      </c>
      <c r="J115" s="8">
        <v>46484</v>
      </c>
      <c r="K115" s="209"/>
      <c r="L115" s="519"/>
      <c r="M115" s="98"/>
    </row>
    <row r="116" spans="1:13" ht="26.25" customHeight="1">
      <c r="A116" s="195">
        <v>17</v>
      </c>
      <c r="B116" s="171" t="s">
        <v>470</v>
      </c>
      <c r="C116" s="171" t="s">
        <v>15</v>
      </c>
      <c r="D116" s="170" t="s">
        <v>471</v>
      </c>
      <c r="E116" s="244" t="s">
        <v>472</v>
      </c>
      <c r="F116" s="578">
        <v>1540</v>
      </c>
      <c r="G116" s="578"/>
      <c r="H116" s="715"/>
      <c r="I116" s="133" t="s">
        <v>473</v>
      </c>
      <c r="J116" s="8">
        <v>46524</v>
      </c>
      <c r="K116" s="209"/>
      <c r="L116" s="519" t="s">
        <v>5344</v>
      </c>
      <c r="M116" s="98"/>
    </row>
    <row r="117" spans="1:13" ht="27.75" customHeight="1">
      <c r="A117" s="195">
        <v>18</v>
      </c>
      <c r="B117" s="171" t="s">
        <v>474</v>
      </c>
      <c r="C117" s="171" t="s">
        <v>15</v>
      </c>
      <c r="D117" s="170" t="s">
        <v>475</v>
      </c>
      <c r="E117" s="244" t="s">
        <v>476</v>
      </c>
      <c r="F117" s="578">
        <v>825</v>
      </c>
      <c r="G117" s="578"/>
      <c r="H117" s="715"/>
      <c r="I117" s="133" t="s">
        <v>477</v>
      </c>
      <c r="J117" s="8">
        <v>46530</v>
      </c>
      <c r="K117" s="209"/>
      <c r="L117" s="519"/>
      <c r="M117" s="98"/>
    </row>
    <row r="118" spans="1:13" ht="25.5" customHeight="1">
      <c r="A118" s="192">
        <v>19</v>
      </c>
      <c r="B118" s="171" t="s">
        <v>450</v>
      </c>
      <c r="C118" s="334" t="s">
        <v>15</v>
      </c>
      <c r="D118" s="170" t="s">
        <v>478</v>
      </c>
      <c r="E118" s="244" t="s">
        <v>479</v>
      </c>
      <c r="F118" s="578">
        <v>1540</v>
      </c>
      <c r="G118" s="578"/>
      <c r="H118" s="715"/>
      <c r="I118" s="133" t="s">
        <v>480</v>
      </c>
      <c r="J118" s="8">
        <v>46539</v>
      </c>
      <c r="K118" s="209"/>
      <c r="L118" s="519" t="s">
        <v>5352</v>
      </c>
      <c r="M118" s="98"/>
    </row>
    <row r="119" spans="1:13" ht="26.25" customHeight="1">
      <c r="A119" s="192">
        <v>20</v>
      </c>
      <c r="B119" s="171" t="s">
        <v>450</v>
      </c>
      <c r="C119" s="171" t="s">
        <v>15</v>
      </c>
      <c r="D119" s="170" t="s">
        <v>481</v>
      </c>
      <c r="E119" s="244" t="s">
        <v>482</v>
      </c>
      <c r="F119" s="578">
        <v>1000</v>
      </c>
      <c r="G119" s="578"/>
      <c r="H119" s="715"/>
      <c r="I119" s="133" t="s">
        <v>483</v>
      </c>
      <c r="J119" s="8">
        <v>46539</v>
      </c>
      <c r="K119" s="209"/>
      <c r="L119" s="519" t="s">
        <v>1524</v>
      </c>
      <c r="M119" s="98"/>
    </row>
    <row r="120" spans="1:13" ht="28.5" customHeight="1">
      <c r="A120" s="192">
        <v>21</v>
      </c>
      <c r="B120" s="171" t="s">
        <v>450</v>
      </c>
      <c r="C120" s="171" t="s">
        <v>15</v>
      </c>
      <c r="D120" s="170" t="s">
        <v>478</v>
      </c>
      <c r="E120" s="244" t="s">
        <v>484</v>
      </c>
      <c r="F120" s="578">
        <v>1000</v>
      </c>
      <c r="G120" s="578"/>
      <c r="H120" s="715"/>
      <c r="I120" s="133" t="s">
        <v>485</v>
      </c>
      <c r="J120" s="8">
        <v>46539</v>
      </c>
      <c r="K120" s="209"/>
      <c r="L120" s="519"/>
      <c r="M120" s="98"/>
    </row>
    <row r="121" spans="1:13" ht="24.75" customHeight="1">
      <c r="A121" s="192">
        <v>22</v>
      </c>
      <c r="B121" s="171" t="s">
        <v>486</v>
      </c>
      <c r="C121" s="171" t="s">
        <v>15</v>
      </c>
      <c r="D121" s="170" t="s">
        <v>487</v>
      </c>
      <c r="E121" s="244" t="s">
        <v>488</v>
      </c>
      <c r="F121" s="578">
        <v>1500</v>
      </c>
      <c r="G121" s="578"/>
      <c r="H121" s="715"/>
      <c r="I121" s="133" t="s">
        <v>489</v>
      </c>
      <c r="J121" s="8">
        <v>46539</v>
      </c>
      <c r="K121" s="209"/>
      <c r="L121" s="519" t="s">
        <v>5352</v>
      </c>
      <c r="M121" s="98"/>
    </row>
    <row r="122" spans="1:13" ht="24" customHeight="1">
      <c r="A122" s="192">
        <v>23</v>
      </c>
      <c r="B122" s="171" t="s">
        <v>55</v>
      </c>
      <c r="C122" s="171" t="s">
        <v>15</v>
      </c>
      <c r="D122" s="170" t="s">
        <v>490</v>
      </c>
      <c r="E122" s="244" t="s">
        <v>491</v>
      </c>
      <c r="F122" s="578">
        <v>1200</v>
      </c>
      <c r="G122" s="578"/>
      <c r="H122" s="715"/>
      <c r="I122" s="133" t="s">
        <v>492</v>
      </c>
      <c r="J122" s="8">
        <v>46540</v>
      </c>
      <c r="K122" s="209" t="s">
        <v>5388</v>
      </c>
      <c r="L122" s="519"/>
      <c r="M122" s="98"/>
    </row>
    <row r="123" spans="1:13" ht="25.5" customHeight="1">
      <c r="A123" s="192">
        <v>24</v>
      </c>
      <c r="B123" s="171" t="s">
        <v>493</v>
      </c>
      <c r="C123" s="171" t="s">
        <v>15</v>
      </c>
      <c r="D123" s="170" t="s">
        <v>494</v>
      </c>
      <c r="E123" s="244" t="s">
        <v>495</v>
      </c>
      <c r="F123" s="578">
        <v>675</v>
      </c>
      <c r="G123" s="578"/>
      <c r="H123" s="715"/>
      <c r="I123" s="133" t="s">
        <v>496</v>
      </c>
      <c r="J123" s="8">
        <v>46543</v>
      </c>
      <c r="K123" s="209"/>
      <c r="L123" s="519"/>
      <c r="M123" s="98"/>
    </row>
    <row r="124" spans="1:13" ht="26.25" customHeight="1">
      <c r="A124" s="192">
        <v>25</v>
      </c>
      <c r="B124" s="171" t="s">
        <v>109</v>
      </c>
      <c r="C124" s="171" t="s">
        <v>15</v>
      </c>
      <c r="D124" s="170" t="s">
        <v>497</v>
      </c>
      <c r="E124" s="244" t="s">
        <v>498</v>
      </c>
      <c r="F124" s="578">
        <v>1500</v>
      </c>
      <c r="G124" s="578"/>
      <c r="H124" s="715"/>
      <c r="I124" s="133" t="s">
        <v>499</v>
      </c>
      <c r="J124" s="8">
        <v>46546</v>
      </c>
      <c r="K124" s="209"/>
      <c r="L124" s="519"/>
      <c r="M124" s="98"/>
    </row>
    <row r="125" spans="1:13" ht="26.25" customHeight="1">
      <c r="A125" s="192">
        <v>26</v>
      </c>
      <c r="B125" s="171" t="s">
        <v>500</v>
      </c>
      <c r="C125" s="171" t="s">
        <v>15</v>
      </c>
      <c r="D125" s="170" t="s">
        <v>501</v>
      </c>
      <c r="E125" s="244" t="s">
        <v>502</v>
      </c>
      <c r="F125" s="578">
        <v>520</v>
      </c>
      <c r="G125" s="578"/>
      <c r="H125" s="715"/>
      <c r="I125" s="133" t="s">
        <v>503</v>
      </c>
      <c r="J125" s="8">
        <v>46546</v>
      </c>
      <c r="K125" s="209"/>
      <c r="L125" s="519"/>
      <c r="M125" s="98"/>
    </row>
    <row r="126" spans="1:13" ht="26.25" customHeight="1">
      <c r="A126" s="192">
        <v>27</v>
      </c>
      <c r="B126" s="171" t="s">
        <v>504</v>
      </c>
      <c r="C126" s="171" t="s">
        <v>15</v>
      </c>
      <c r="D126" s="170" t="s">
        <v>505</v>
      </c>
      <c r="E126" s="335" t="s">
        <v>506</v>
      </c>
      <c r="F126" s="578">
        <v>1000</v>
      </c>
      <c r="G126" s="578"/>
      <c r="H126" s="715"/>
      <c r="I126" s="133" t="s">
        <v>507</v>
      </c>
      <c r="J126" s="8">
        <v>46546</v>
      </c>
      <c r="K126" s="209"/>
      <c r="L126" s="519"/>
      <c r="M126" s="98"/>
    </row>
    <row r="127" spans="1:13" ht="27" customHeight="1">
      <c r="A127" s="192">
        <v>28</v>
      </c>
      <c r="B127" s="171" t="s">
        <v>216</v>
      </c>
      <c r="C127" s="171" t="s">
        <v>15</v>
      </c>
      <c r="D127" s="170" t="s">
        <v>508</v>
      </c>
      <c r="E127" s="244" t="s">
        <v>509</v>
      </c>
      <c r="F127" s="578">
        <v>900</v>
      </c>
      <c r="G127" s="578"/>
      <c r="H127" s="715"/>
      <c r="I127" s="133" t="s">
        <v>510</v>
      </c>
      <c r="J127" s="8">
        <v>46546</v>
      </c>
      <c r="K127" s="209"/>
      <c r="L127" s="519"/>
      <c r="M127" s="98"/>
    </row>
    <row r="128" spans="1:13" ht="25.5" customHeight="1">
      <c r="A128" s="192">
        <v>29</v>
      </c>
      <c r="B128" s="171" t="s">
        <v>443</v>
      </c>
      <c r="C128" s="171" t="s">
        <v>15</v>
      </c>
      <c r="D128" s="170" t="s">
        <v>511</v>
      </c>
      <c r="E128" s="244" t="s">
        <v>512</v>
      </c>
      <c r="F128" s="578">
        <v>1800</v>
      </c>
      <c r="G128" s="578"/>
      <c r="H128" s="715"/>
      <c r="I128" s="133" t="s">
        <v>513</v>
      </c>
      <c r="J128" s="8">
        <v>46589</v>
      </c>
      <c r="K128" s="209"/>
      <c r="L128" s="519"/>
      <c r="M128" s="98"/>
    </row>
    <row r="129" spans="1:13" ht="27.75" customHeight="1">
      <c r="A129" s="192">
        <v>30</v>
      </c>
      <c r="B129" s="171" t="s">
        <v>90</v>
      </c>
      <c r="C129" s="171" t="s">
        <v>15</v>
      </c>
      <c r="D129" s="170" t="s">
        <v>514</v>
      </c>
      <c r="E129" s="244" t="s">
        <v>515</v>
      </c>
      <c r="F129" s="578">
        <v>2100</v>
      </c>
      <c r="G129" s="578"/>
      <c r="H129" s="715"/>
      <c r="I129" s="133" t="s">
        <v>516</v>
      </c>
      <c r="J129" s="8">
        <v>46593</v>
      </c>
      <c r="K129" s="209"/>
      <c r="L129" s="519"/>
      <c r="M129" s="98"/>
    </row>
    <row r="130" spans="1:13" s="20" customFormat="1" ht="28.5" customHeight="1">
      <c r="A130" s="195">
        <v>31</v>
      </c>
      <c r="B130" s="171" t="s">
        <v>43</v>
      </c>
      <c r="C130" s="171" t="s">
        <v>15</v>
      </c>
      <c r="D130" s="170" t="s">
        <v>517</v>
      </c>
      <c r="E130" s="244" t="s">
        <v>518</v>
      </c>
      <c r="F130" s="578">
        <v>1496</v>
      </c>
      <c r="G130" s="578"/>
      <c r="H130" s="715"/>
      <c r="I130" s="133" t="s">
        <v>519</v>
      </c>
      <c r="J130" s="8">
        <v>46601</v>
      </c>
      <c r="K130" s="200"/>
      <c r="L130" s="519"/>
      <c r="M130" s="203"/>
    </row>
    <row r="131" spans="1:13" s="20" customFormat="1" ht="51">
      <c r="A131" s="195">
        <v>32</v>
      </c>
      <c r="B131" s="171" t="s">
        <v>486</v>
      </c>
      <c r="C131" s="171" t="s">
        <v>15</v>
      </c>
      <c r="D131" s="170" t="s">
        <v>520</v>
      </c>
      <c r="E131" s="244" t="s">
        <v>521</v>
      </c>
      <c r="F131" s="578">
        <v>1500</v>
      </c>
      <c r="G131" s="578"/>
      <c r="H131" s="715"/>
      <c r="I131" s="133" t="s">
        <v>522</v>
      </c>
      <c r="J131" s="8">
        <v>46614</v>
      </c>
      <c r="K131" s="200"/>
      <c r="L131" s="519"/>
      <c r="M131" s="203"/>
    </row>
    <row r="132" spans="1:13" s="20" customFormat="1" ht="30" customHeight="1">
      <c r="A132" s="195">
        <v>33</v>
      </c>
      <c r="B132" s="171" t="s">
        <v>523</v>
      </c>
      <c r="C132" s="171" t="s">
        <v>15</v>
      </c>
      <c r="D132" s="170" t="s">
        <v>524</v>
      </c>
      <c r="E132" s="244" t="s">
        <v>525</v>
      </c>
      <c r="F132" s="578">
        <v>1704</v>
      </c>
      <c r="G132" s="578"/>
      <c r="H132" s="715"/>
      <c r="I132" s="133" t="s">
        <v>526</v>
      </c>
      <c r="J132" s="8">
        <v>46616</v>
      </c>
      <c r="K132" s="200"/>
      <c r="L132" s="519"/>
      <c r="M132" s="203"/>
    </row>
    <row r="133" spans="1:13" ht="30.75" customHeight="1">
      <c r="A133" s="195">
        <v>34</v>
      </c>
      <c r="B133" s="171" t="s">
        <v>76</v>
      </c>
      <c r="C133" s="171" t="s">
        <v>15</v>
      </c>
      <c r="D133" s="170" t="s">
        <v>527</v>
      </c>
      <c r="E133" s="244" t="s">
        <v>528</v>
      </c>
      <c r="F133" s="578">
        <v>900</v>
      </c>
      <c r="G133" s="578"/>
      <c r="H133" s="715"/>
      <c r="I133" s="133" t="s">
        <v>529</v>
      </c>
      <c r="J133" s="8">
        <v>46620</v>
      </c>
      <c r="K133" s="209"/>
      <c r="L133" s="519"/>
      <c r="M133" s="98"/>
    </row>
    <row r="134" spans="1:13" ht="51">
      <c r="A134" s="195">
        <v>35</v>
      </c>
      <c r="B134" s="171" t="s">
        <v>486</v>
      </c>
      <c r="C134" s="171" t="s">
        <v>15</v>
      </c>
      <c r="D134" s="170" t="s">
        <v>530</v>
      </c>
      <c r="E134" s="244" t="s">
        <v>531</v>
      </c>
      <c r="F134" s="578">
        <v>1500</v>
      </c>
      <c r="G134" s="578"/>
      <c r="H134" s="715"/>
      <c r="I134" s="133" t="s">
        <v>532</v>
      </c>
      <c r="J134" s="8">
        <v>46624</v>
      </c>
      <c r="K134" s="209"/>
      <c r="L134" s="519"/>
      <c r="M134" s="98"/>
    </row>
    <row r="135" spans="1:13" ht="39" customHeight="1">
      <c r="A135" s="195">
        <v>36</v>
      </c>
      <c r="B135" s="171" t="s">
        <v>533</v>
      </c>
      <c r="C135" s="171" t="s">
        <v>15</v>
      </c>
      <c r="D135" s="170" t="s">
        <v>534</v>
      </c>
      <c r="E135" s="244" t="s">
        <v>535</v>
      </c>
      <c r="F135" s="578">
        <v>1200</v>
      </c>
      <c r="G135" s="578"/>
      <c r="H135" s="715"/>
      <c r="I135" s="133" t="s">
        <v>536</v>
      </c>
      <c r="J135" s="8">
        <v>46628</v>
      </c>
      <c r="K135" s="209"/>
      <c r="L135" s="519"/>
      <c r="M135" s="98"/>
    </row>
    <row r="136" spans="1:13" ht="27" customHeight="1">
      <c r="A136" s="195">
        <v>37</v>
      </c>
      <c r="B136" s="171" t="s">
        <v>216</v>
      </c>
      <c r="C136" s="171" t="s">
        <v>15</v>
      </c>
      <c r="D136" s="170" t="s">
        <v>537</v>
      </c>
      <c r="E136" s="244" t="s">
        <v>538</v>
      </c>
      <c r="F136" s="578">
        <v>1500</v>
      </c>
      <c r="G136" s="578"/>
      <c r="H136" s="715"/>
      <c r="I136" s="133" t="s">
        <v>539</v>
      </c>
      <c r="J136" s="8">
        <v>46628</v>
      </c>
      <c r="K136" s="209"/>
      <c r="L136" s="519"/>
      <c r="M136" s="98"/>
    </row>
    <row r="137" spans="1:13" ht="27" customHeight="1">
      <c r="A137" s="195">
        <v>38</v>
      </c>
      <c r="B137" s="171" t="s">
        <v>540</v>
      </c>
      <c r="C137" s="171" t="s">
        <v>15</v>
      </c>
      <c r="D137" s="170" t="s">
        <v>541</v>
      </c>
      <c r="E137" s="244" t="s">
        <v>542</v>
      </c>
      <c r="F137" s="578">
        <v>1500</v>
      </c>
      <c r="G137" s="578"/>
      <c r="H137" s="715"/>
      <c r="I137" s="133" t="s">
        <v>543</v>
      </c>
      <c r="J137" s="8">
        <v>46645</v>
      </c>
      <c r="K137" s="209"/>
      <c r="L137" s="519"/>
      <c r="M137" s="98"/>
    </row>
    <row r="138" spans="1:13" ht="29.25" customHeight="1">
      <c r="A138" s="195">
        <v>39</v>
      </c>
      <c r="B138" s="171" t="s">
        <v>179</v>
      </c>
      <c r="C138" s="171" t="s">
        <v>15</v>
      </c>
      <c r="D138" s="170" t="s">
        <v>544</v>
      </c>
      <c r="E138" s="244" t="s">
        <v>545</v>
      </c>
      <c r="F138" s="578">
        <v>1100</v>
      </c>
      <c r="G138" s="578"/>
      <c r="H138" s="715"/>
      <c r="I138" s="133" t="s">
        <v>546</v>
      </c>
      <c r="J138" s="8">
        <v>46649</v>
      </c>
      <c r="K138" s="209"/>
      <c r="L138" s="519"/>
      <c r="M138" s="98"/>
    </row>
    <row r="139" spans="1:13" ht="26.25" customHeight="1">
      <c r="A139" s="195">
        <v>40</v>
      </c>
      <c r="B139" s="171" t="s">
        <v>98</v>
      </c>
      <c r="C139" s="171" t="s">
        <v>15</v>
      </c>
      <c r="D139" s="170" t="s">
        <v>547</v>
      </c>
      <c r="E139" s="244" t="s">
        <v>548</v>
      </c>
      <c r="F139" s="578">
        <v>1500</v>
      </c>
      <c r="G139" s="578"/>
      <c r="H139" s="715"/>
      <c r="I139" s="133" t="s">
        <v>549</v>
      </c>
      <c r="J139" s="8">
        <v>46652</v>
      </c>
      <c r="K139" s="209"/>
      <c r="L139" s="519"/>
      <c r="M139" s="98"/>
    </row>
    <row r="140" spans="1:13" ht="26.25" customHeight="1">
      <c r="A140" s="195">
        <v>41</v>
      </c>
      <c r="B140" s="171" t="s">
        <v>550</v>
      </c>
      <c r="C140" s="171" t="s">
        <v>15</v>
      </c>
      <c r="D140" s="170" t="s">
        <v>551</v>
      </c>
      <c r="E140" s="244" t="s">
        <v>552</v>
      </c>
      <c r="F140" s="578">
        <v>1488</v>
      </c>
      <c r="G140" s="578"/>
      <c r="H140" s="715"/>
      <c r="I140" s="133" t="s">
        <v>553</v>
      </c>
      <c r="J140" s="8">
        <v>46652</v>
      </c>
      <c r="K140" s="209"/>
      <c r="L140" s="519"/>
      <c r="M140" s="98"/>
    </row>
    <row r="141" spans="1:13" ht="28.5" customHeight="1">
      <c r="A141" s="195">
        <v>42</v>
      </c>
      <c r="B141" s="171" t="s">
        <v>550</v>
      </c>
      <c r="C141" s="171" t="s">
        <v>15</v>
      </c>
      <c r="D141" s="170" t="s">
        <v>554</v>
      </c>
      <c r="E141" s="244" t="s">
        <v>555</v>
      </c>
      <c r="F141" s="578">
        <v>1543</v>
      </c>
      <c r="G141" s="578"/>
      <c r="H141" s="715"/>
      <c r="I141" s="133" t="s">
        <v>556</v>
      </c>
      <c r="J141" s="8">
        <v>46652</v>
      </c>
      <c r="K141" s="209"/>
      <c r="L141" s="519"/>
      <c r="M141" s="98"/>
    </row>
    <row r="142" spans="1:13" ht="24" customHeight="1">
      <c r="A142" s="195">
        <v>43</v>
      </c>
      <c r="B142" s="171" t="s">
        <v>460</v>
      </c>
      <c r="C142" s="171" t="s">
        <v>15</v>
      </c>
      <c r="D142" s="170" t="s">
        <v>557</v>
      </c>
      <c r="E142" s="244" t="s">
        <v>558</v>
      </c>
      <c r="F142" s="578">
        <v>1000</v>
      </c>
      <c r="G142" s="578"/>
      <c r="H142" s="715"/>
      <c r="I142" s="133" t="s">
        <v>559</v>
      </c>
      <c r="J142" s="8">
        <v>46652</v>
      </c>
      <c r="K142" s="209"/>
      <c r="L142" s="519"/>
      <c r="M142" s="98"/>
    </row>
    <row r="143" spans="1:13" ht="29.25" customHeight="1">
      <c r="A143" s="195">
        <v>44</v>
      </c>
      <c r="B143" s="171" t="s">
        <v>560</v>
      </c>
      <c r="C143" s="171" t="s">
        <v>15</v>
      </c>
      <c r="D143" s="170" t="s">
        <v>561</v>
      </c>
      <c r="E143" s="244" t="s">
        <v>562</v>
      </c>
      <c r="F143" s="578">
        <v>600</v>
      </c>
      <c r="G143" s="578"/>
      <c r="H143" s="715"/>
      <c r="I143" s="133" t="s">
        <v>563</v>
      </c>
      <c r="J143" s="8">
        <v>46655</v>
      </c>
      <c r="K143" s="209"/>
      <c r="L143" s="519"/>
      <c r="M143" s="98"/>
    </row>
    <row r="144" spans="1:13" ht="26.25" customHeight="1">
      <c r="A144" s="195">
        <v>45</v>
      </c>
      <c r="B144" s="171" t="s">
        <v>98</v>
      </c>
      <c r="C144" s="171" t="s">
        <v>15</v>
      </c>
      <c r="D144" s="170" t="s">
        <v>564</v>
      </c>
      <c r="E144" s="244" t="s">
        <v>565</v>
      </c>
      <c r="F144" s="578">
        <v>1500</v>
      </c>
      <c r="G144" s="578"/>
      <c r="H144" s="715"/>
      <c r="I144" s="133" t="s">
        <v>566</v>
      </c>
      <c r="J144" s="8">
        <v>46662</v>
      </c>
      <c r="K144" s="209"/>
      <c r="L144" s="519"/>
      <c r="M144" s="98"/>
    </row>
    <row r="145" spans="1:13" ht="68.25" customHeight="1">
      <c r="A145" s="195">
        <v>46</v>
      </c>
      <c r="B145" s="171" t="s">
        <v>76</v>
      </c>
      <c r="C145" s="17" t="s">
        <v>567</v>
      </c>
      <c r="D145" s="170" t="s">
        <v>568</v>
      </c>
      <c r="E145" s="244" t="s">
        <v>569</v>
      </c>
      <c r="F145" s="578">
        <v>1540</v>
      </c>
      <c r="G145" s="578"/>
      <c r="H145" s="715"/>
      <c r="I145" s="133" t="s">
        <v>570</v>
      </c>
      <c r="J145" s="8">
        <v>46664</v>
      </c>
      <c r="K145" s="209"/>
      <c r="L145" s="519"/>
      <c r="M145" s="98"/>
    </row>
    <row r="146" spans="1:13" ht="28.5" customHeight="1">
      <c r="A146" s="195">
        <v>47</v>
      </c>
      <c r="B146" s="171" t="s">
        <v>571</v>
      </c>
      <c r="C146" s="171" t="s">
        <v>15</v>
      </c>
      <c r="D146" s="170" t="s">
        <v>572</v>
      </c>
      <c r="E146" s="244" t="s">
        <v>569</v>
      </c>
      <c r="F146" s="578">
        <v>1650</v>
      </c>
      <c r="G146" s="578"/>
      <c r="H146" s="715"/>
      <c r="I146" s="133" t="s">
        <v>574</v>
      </c>
      <c r="J146" s="8">
        <v>46677</v>
      </c>
      <c r="K146" s="209"/>
      <c r="L146" s="519"/>
      <c r="M146" s="98"/>
    </row>
    <row r="147" spans="1:13" ht="29.25" customHeight="1">
      <c r="A147" s="195">
        <v>48</v>
      </c>
      <c r="B147" s="171" t="s">
        <v>575</v>
      </c>
      <c r="C147" s="171" t="s">
        <v>15</v>
      </c>
      <c r="D147" s="170" t="s">
        <v>576</v>
      </c>
      <c r="E147" s="244" t="s">
        <v>577</v>
      </c>
      <c r="F147" s="578">
        <v>1650</v>
      </c>
      <c r="G147" s="578"/>
      <c r="H147" s="715"/>
      <c r="I147" s="133" t="s">
        <v>578</v>
      </c>
      <c r="J147" s="8">
        <v>46679</v>
      </c>
      <c r="K147" s="209"/>
      <c r="L147" s="519"/>
      <c r="M147" s="98"/>
    </row>
    <row r="148" spans="1:13" ht="28.5" customHeight="1">
      <c r="A148" s="195">
        <v>49</v>
      </c>
      <c r="B148" s="171" t="s">
        <v>94</v>
      </c>
      <c r="C148" s="171" t="s">
        <v>15</v>
      </c>
      <c r="D148" s="170" t="s">
        <v>579</v>
      </c>
      <c r="E148" s="244" t="s">
        <v>580</v>
      </c>
      <c r="F148" s="578"/>
      <c r="G148" s="578"/>
      <c r="H148" s="715"/>
      <c r="I148" s="133" t="s">
        <v>581</v>
      </c>
      <c r="J148" s="8">
        <v>46680</v>
      </c>
      <c r="K148" s="209"/>
      <c r="L148" s="519"/>
      <c r="M148" s="98"/>
    </row>
    <row r="149" spans="1:13" ht="29.25" customHeight="1">
      <c r="A149" s="195">
        <v>50</v>
      </c>
      <c r="B149" s="171" t="s">
        <v>76</v>
      </c>
      <c r="C149" s="171" t="s">
        <v>15</v>
      </c>
      <c r="D149" s="170" t="s">
        <v>582</v>
      </c>
      <c r="E149" s="244" t="s">
        <v>583</v>
      </c>
      <c r="F149" s="578">
        <v>2188</v>
      </c>
      <c r="G149" s="578"/>
      <c r="H149" s="715"/>
      <c r="I149" s="133" t="s">
        <v>584</v>
      </c>
      <c r="J149" s="8">
        <v>46690</v>
      </c>
      <c r="K149" s="209"/>
      <c r="L149" s="519"/>
      <c r="M149" s="98"/>
    </row>
    <row r="150" spans="1:13" ht="27" customHeight="1">
      <c r="A150" s="195">
        <v>51</v>
      </c>
      <c r="B150" s="171" t="s">
        <v>585</v>
      </c>
      <c r="C150" s="171" t="s">
        <v>15</v>
      </c>
      <c r="D150" s="170" t="s">
        <v>586</v>
      </c>
      <c r="E150" s="244" t="s">
        <v>587</v>
      </c>
      <c r="F150" s="578">
        <v>1479</v>
      </c>
      <c r="G150" s="578"/>
      <c r="H150" s="715"/>
      <c r="I150" s="133" t="s">
        <v>588</v>
      </c>
      <c r="J150" s="8">
        <v>46699</v>
      </c>
      <c r="K150" s="209"/>
      <c r="L150" s="519"/>
      <c r="M150" s="98"/>
    </row>
    <row r="151" spans="1:13" ht="24.75" customHeight="1">
      <c r="A151" s="195">
        <v>52</v>
      </c>
      <c r="B151" s="171" t="s">
        <v>540</v>
      </c>
      <c r="C151" s="171" t="s">
        <v>15</v>
      </c>
      <c r="D151" s="170" t="s">
        <v>589</v>
      </c>
      <c r="E151" s="244" t="s">
        <v>590</v>
      </c>
      <c r="F151" s="578">
        <v>1316</v>
      </c>
      <c r="G151" s="578"/>
      <c r="H151" s="715"/>
      <c r="I151" s="133" t="s">
        <v>591</v>
      </c>
      <c r="J151" s="8">
        <v>46705</v>
      </c>
      <c r="K151" s="209"/>
      <c r="L151" s="519"/>
      <c r="M151" s="98"/>
    </row>
    <row r="152" spans="1:13" ht="24" customHeight="1">
      <c r="A152" s="195">
        <v>53</v>
      </c>
      <c r="B152" s="171" t="s">
        <v>540</v>
      </c>
      <c r="C152" s="171" t="s">
        <v>15</v>
      </c>
      <c r="D152" s="170" t="s">
        <v>589</v>
      </c>
      <c r="E152" s="244" t="s">
        <v>592</v>
      </c>
      <c r="F152" s="578">
        <v>1194</v>
      </c>
      <c r="G152" s="578"/>
      <c r="H152" s="715"/>
      <c r="I152" s="133" t="s">
        <v>593</v>
      </c>
      <c r="J152" s="8">
        <v>46705</v>
      </c>
      <c r="K152" s="209"/>
      <c r="L152" s="519"/>
      <c r="M152" s="98"/>
    </row>
    <row r="153" spans="1:13" ht="37.5" customHeight="1">
      <c r="A153" s="195">
        <v>54</v>
      </c>
      <c r="B153" s="171" t="s">
        <v>594</v>
      </c>
      <c r="C153" s="171" t="s">
        <v>15</v>
      </c>
      <c r="D153" s="170" t="s">
        <v>589</v>
      </c>
      <c r="E153" s="244" t="s">
        <v>595</v>
      </c>
      <c r="F153" s="578">
        <v>1500</v>
      </c>
      <c r="G153" s="578"/>
      <c r="H153" s="715"/>
      <c r="I153" s="133" t="s">
        <v>596</v>
      </c>
      <c r="J153" s="8">
        <v>46705</v>
      </c>
      <c r="K153" s="209" t="s">
        <v>5251</v>
      </c>
      <c r="L153" s="519"/>
      <c r="M153" s="98"/>
    </row>
    <row r="154" spans="1:13" ht="24.75" customHeight="1">
      <c r="A154" s="195">
        <v>55</v>
      </c>
      <c r="B154" s="171" t="s">
        <v>597</v>
      </c>
      <c r="C154" s="171" t="s">
        <v>15</v>
      </c>
      <c r="D154" s="170" t="s">
        <v>598</v>
      </c>
      <c r="E154" s="244" t="s">
        <v>599</v>
      </c>
      <c r="F154" s="578">
        <v>997</v>
      </c>
      <c r="G154" s="578"/>
      <c r="H154" s="715"/>
      <c r="I154" s="133" t="s">
        <v>600</v>
      </c>
      <c r="J154" s="8">
        <v>46715</v>
      </c>
      <c r="K154" s="209"/>
      <c r="L154" s="519"/>
      <c r="M154" s="98"/>
    </row>
    <row r="155" spans="1:13" ht="22.5" customHeight="1">
      <c r="A155" s="195">
        <v>56</v>
      </c>
      <c r="B155" s="171" t="s">
        <v>601</v>
      </c>
      <c r="C155" s="171" t="s">
        <v>15</v>
      </c>
      <c r="D155" s="170" t="s">
        <v>602</v>
      </c>
      <c r="E155" s="244" t="s">
        <v>603</v>
      </c>
      <c r="F155" s="578">
        <v>1500</v>
      </c>
      <c r="G155" s="578"/>
      <c r="H155" s="715"/>
      <c r="I155" s="133" t="s">
        <v>604</v>
      </c>
      <c r="J155" s="8">
        <v>46715</v>
      </c>
      <c r="K155" s="209"/>
      <c r="L155" s="519"/>
      <c r="M155" s="98"/>
    </row>
    <row r="156" spans="1:13" ht="27.75" customHeight="1">
      <c r="A156" s="195">
        <v>57</v>
      </c>
      <c r="B156" s="171" t="s">
        <v>38</v>
      </c>
      <c r="C156" s="171" t="s">
        <v>15</v>
      </c>
      <c r="D156" s="170" t="s">
        <v>605</v>
      </c>
      <c r="E156" s="244" t="s">
        <v>606</v>
      </c>
      <c r="F156" s="578">
        <v>889</v>
      </c>
      <c r="G156" s="578"/>
      <c r="H156" s="715"/>
      <c r="I156" s="133" t="s">
        <v>607</v>
      </c>
      <c r="J156" s="8">
        <v>46719</v>
      </c>
      <c r="K156" s="209"/>
      <c r="L156" s="519"/>
      <c r="M156" s="98"/>
    </row>
    <row r="157" spans="1:13" ht="25.5" customHeight="1">
      <c r="A157" s="195">
        <v>58</v>
      </c>
      <c r="B157" s="171" t="s">
        <v>608</v>
      </c>
      <c r="C157" s="171" t="s">
        <v>15</v>
      </c>
      <c r="D157" s="170" t="s">
        <v>609</v>
      </c>
      <c r="E157" s="244" t="s">
        <v>610</v>
      </c>
      <c r="F157" s="578">
        <v>1500</v>
      </c>
      <c r="G157" s="578"/>
      <c r="H157" s="715"/>
      <c r="I157" s="133" t="s">
        <v>611</v>
      </c>
      <c r="J157" s="8">
        <v>46735</v>
      </c>
      <c r="K157" s="209"/>
      <c r="L157" s="519"/>
      <c r="M157" s="98"/>
    </row>
    <row r="158" spans="1:13" ht="25.5" customHeight="1">
      <c r="A158" s="195">
        <v>59</v>
      </c>
      <c r="B158" s="171" t="s">
        <v>594</v>
      </c>
      <c r="C158" s="171" t="s">
        <v>15</v>
      </c>
      <c r="D158" s="170" t="s">
        <v>612</v>
      </c>
      <c r="E158" s="244" t="s">
        <v>613</v>
      </c>
      <c r="F158" s="578">
        <v>686</v>
      </c>
      <c r="G158" s="578"/>
      <c r="H158" s="715"/>
      <c r="I158" s="133" t="s">
        <v>614</v>
      </c>
      <c r="J158" s="8">
        <v>46740</v>
      </c>
      <c r="K158" s="209"/>
      <c r="L158" s="519"/>
      <c r="M158" s="98"/>
    </row>
    <row r="159" spans="1:13" ht="23.25" customHeight="1">
      <c r="A159" s="195">
        <v>60</v>
      </c>
      <c r="B159" s="171" t="s">
        <v>615</v>
      </c>
      <c r="C159" s="171" t="s">
        <v>15</v>
      </c>
      <c r="D159" s="170" t="s">
        <v>616</v>
      </c>
      <c r="E159" s="244" t="s">
        <v>617</v>
      </c>
      <c r="F159" s="578">
        <v>653</v>
      </c>
      <c r="G159" s="578"/>
      <c r="H159" s="715"/>
      <c r="I159" s="133" t="s">
        <v>618</v>
      </c>
      <c r="J159" s="8">
        <v>46741</v>
      </c>
      <c r="K159" s="209"/>
      <c r="L159" s="519"/>
      <c r="M159" s="98"/>
    </row>
    <row r="160" spans="1:13" ht="27" customHeight="1">
      <c r="A160" s="195">
        <v>61</v>
      </c>
      <c r="B160" s="171" t="s">
        <v>60</v>
      </c>
      <c r="C160" s="171" t="s">
        <v>15</v>
      </c>
      <c r="D160" s="170" t="s">
        <v>619</v>
      </c>
      <c r="E160" s="244" t="s">
        <v>620</v>
      </c>
      <c r="F160" s="578">
        <v>2050</v>
      </c>
      <c r="G160" s="578"/>
      <c r="H160" s="715"/>
      <c r="I160" s="133" t="s">
        <v>621</v>
      </c>
      <c r="J160" s="8">
        <v>46743</v>
      </c>
      <c r="K160" s="209"/>
      <c r="L160" s="519"/>
      <c r="M160" s="98"/>
    </row>
    <row r="161" spans="1:15" ht="24.75" customHeight="1">
      <c r="A161" s="195">
        <v>62</v>
      </c>
      <c r="B161" s="171" t="s">
        <v>474</v>
      </c>
      <c r="C161" s="171" t="s">
        <v>15</v>
      </c>
      <c r="D161" s="170" t="s">
        <v>622</v>
      </c>
      <c r="E161" s="244" t="s">
        <v>623</v>
      </c>
      <c r="F161" s="578">
        <v>1480</v>
      </c>
      <c r="G161" s="578"/>
      <c r="H161" s="715"/>
      <c r="I161" s="133" t="s">
        <v>624</v>
      </c>
      <c r="J161" s="8">
        <v>46746</v>
      </c>
      <c r="K161" s="209"/>
      <c r="L161" s="519"/>
      <c r="M161" s="98"/>
    </row>
    <row r="162" spans="1:15" ht="24.75" customHeight="1">
      <c r="A162" s="195">
        <v>63</v>
      </c>
      <c r="B162" s="171" t="s">
        <v>625</v>
      </c>
      <c r="C162" s="171" t="s">
        <v>15</v>
      </c>
      <c r="D162" s="170" t="s">
        <v>626</v>
      </c>
      <c r="E162" s="244" t="s">
        <v>627</v>
      </c>
      <c r="F162" s="578">
        <v>2200</v>
      </c>
      <c r="G162" s="578"/>
      <c r="H162" s="715"/>
      <c r="I162" s="133" t="s">
        <v>628</v>
      </c>
      <c r="J162" s="8">
        <v>46746</v>
      </c>
      <c r="K162" s="209"/>
      <c r="L162" s="519"/>
      <c r="M162" s="98"/>
    </row>
    <row r="163" spans="1:15" ht="22.5" customHeight="1">
      <c r="A163" s="195">
        <v>64</v>
      </c>
      <c r="B163" s="171" t="s">
        <v>629</v>
      </c>
      <c r="C163" s="171" t="s">
        <v>15</v>
      </c>
      <c r="D163" s="170" t="s">
        <v>630</v>
      </c>
      <c r="E163" s="244" t="s">
        <v>631</v>
      </c>
      <c r="F163" s="578">
        <v>1700</v>
      </c>
      <c r="G163" s="578"/>
      <c r="H163" s="715"/>
      <c r="I163" s="133" t="s">
        <v>632</v>
      </c>
      <c r="J163" s="8">
        <v>46747</v>
      </c>
      <c r="K163" s="209"/>
      <c r="L163" s="519"/>
      <c r="M163" s="98"/>
    </row>
    <row r="164" spans="1:15">
      <c r="A164" s="778" t="s">
        <v>4718</v>
      </c>
      <c r="B164" s="778"/>
      <c r="C164" s="778"/>
      <c r="D164" s="778"/>
      <c r="E164" s="778"/>
      <c r="F164" s="778"/>
      <c r="G164" s="778"/>
      <c r="H164" s="778"/>
      <c r="I164" s="778"/>
      <c r="J164" s="778"/>
      <c r="K164" s="819"/>
      <c r="L164" s="327"/>
      <c r="M164" s="230"/>
      <c r="N164" s="98"/>
    </row>
    <row r="165" spans="1:15" s="236" customFormat="1" ht="51">
      <c r="A165" s="21" t="s">
        <v>633</v>
      </c>
      <c r="B165" s="179" t="s">
        <v>634</v>
      </c>
      <c r="C165" s="179" t="s">
        <v>2</v>
      </c>
      <c r="D165" s="498" t="s">
        <v>3</v>
      </c>
      <c r="E165" s="179" t="s">
        <v>635</v>
      </c>
      <c r="F165" s="21" t="s">
        <v>636</v>
      </c>
      <c r="G165" s="21"/>
      <c r="H165" s="21"/>
      <c r="I165" s="377" t="s">
        <v>637</v>
      </c>
      <c r="J165" s="21" t="s">
        <v>638</v>
      </c>
      <c r="K165" s="214" t="s">
        <v>4710</v>
      </c>
      <c r="L165" s="234"/>
      <c r="M165" s="235"/>
      <c r="N165" s="212"/>
      <c r="O165" s="212"/>
    </row>
    <row r="166" spans="1:15" s="22" customFormat="1" ht="38.25" customHeight="1">
      <c r="A166" s="16">
        <v>1</v>
      </c>
      <c r="B166" s="17" t="s">
        <v>639</v>
      </c>
      <c r="C166" s="17" t="s">
        <v>640</v>
      </c>
      <c r="D166" s="15" t="s">
        <v>641</v>
      </c>
      <c r="E166" s="332" t="s">
        <v>642</v>
      </c>
      <c r="F166" s="16">
        <v>12139</v>
      </c>
      <c r="G166" s="16" t="s">
        <v>643</v>
      </c>
      <c r="H166" s="16"/>
      <c r="I166" s="164" t="s">
        <v>644</v>
      </c>
      <c r="J166" s="18">
        <v>43160</v>
      </c>
      <c r="K166" s="222"/>
      <c r="L166" s="226"/>
      <c r="M166" s="88"/>
    </row>
    <row r="167" spans="1:15" s="22" customFormat="1" ht="28.5" customHeight="1">
      <c r="A167" s="16">
        <v>2</v>
      </c>
      <c r="B167" s="17" t="s">
        <v>645</v>
      </c>
      <c r="C167" s="171" t="s">
        <v>15</v>
      </c>
      <c r="D167" s="15" t="s">
        <v>646</v>
      </c>
      <c r="E167" s="333" t="s">
        <v>647</v>
      </c>
      <c r="F167" s="16">
        <v>1408</v>
      </c>
      <c r="G167" s="16"/>
      <c r="H167" s="16"/>
      <c r="I167" s="164" t="s">
        <v>648</v>
      </c>
      <c r="J167" s="18">
        <v>46405</v>
      </c>
      <c r="K167" s="222"/>
      <c r="L167" s="226"/>
      <c r="M167" s="88"/>
    </row>
    <row r="168" spans="1:15" s="22" customFormat="1" ht="27.75" customHeight="1">
      <c r="A168" s="16">
        <v>3</v>
      </c>
      <c r="B168" s="17" t="s">
        <v>649</v>
      </c>
      <c r="C168" s="171" t="s">
        <v>15</v>
      </c>
      <c r="D168" s="15" t="s">
        <v>650</v>
      </c>
      <c r="E168" s="333" t="s">
        <v>651</v>
      </c>
      <c r="F168" s="16">
        <v>1294</v>
      </c>
      <c r="G168" s="16"/>
      <c r="H168" s="16"/>
      <c r="I168" s="164" t="s">
        <v>652</v>
      </c>
      <c r="J168" s="18">
        <v>46405</v>
      </c>
      <c r="K168" s="222"/>
      <c r="L168" s="226"/>
      <c r="M168" s="88"/>
    </row>
    <row r="169" spans="1:15" s="22" customFormat="1" ht="51">
      <c r="A169" s="16">
        <v>4</v>
      </c>
      <c r="B169" s="17" t="s">
        <v>653</v>
      </c>
      <c r="C169" s="171" t="s">
        <v>15</v>
      </c>
      <c r="D169" s="15" t="s">
        <v>654</v>
      </c>
      <c r="E169" s="333" t="s">
        <v>655</v>
      </c>
      <c r="F169" s="16">
        <v>1500</v>
      </c>
      <c r="G169" s="16" t="s">
        <v>656</v>
      </c>
      <c r="H169" s="16"/>
      <c r="I169" s="164" t="s">
        <v>657</v>
      </c>
      <c r="J169" s="18">
        <v>46443</v>
      </c>
      <c r="K169" s="222"/>
      <c r="L169" s="226"/>
      <c r="M169" s="88"/>
    </row>
    <row r="170" spans="1:15" s="22" customFormat="1" ht="38.25">
      <c r="A170" s="16">
        <v>5</v>
      </c>
      <c r="B170" s="17" t="s">
        <v>658</v>
      </c>
      <c r="C170" s="171" t="s">
        <v>15</v>
      </c>
      <c r="D170" s="15" t="s">
        <v>659</v>
      </c>
      <c r="E170" s="333" t="s">
        <v>660</v>
      </c>
      <c r="F170" s="16">
        <v>1500</v>
      </c>
      <c r="G170" s="16"/>
      <c r="H170" s="16"/>
      <c r="I170" s="164" t="s">
        <v>661</v>
      </c>
      <c r="J170" s="18">
        <v>46460</v>
      </c>
      <c r="K170" s="222"/>
      <c r="L170" s="226"/>
      <c r="M170" s="88"/>
    </row>
    <row r="171" spans="1:15" s="22" customFormat="1" ht="27.75" customHeight="1">
      <c r="A171" s="16">
        <v>6</v>
      </c>
      <c r="B171" s="17" t="s">
        <v>662</v>
      </c>
      <c r="C171" s="171" t="s">
        <v>15</v>
      </c>
      <c r="D171" s="15" t="s">
        <v>663</v>
      </c>
      <c r="E171" s="333" t="s">
        <v>664</v>
      </c>
      <c r="F171" s="16">
        <v>1200</v>
      </c>
      <c r="G171" s="16"/>
      <c r="H171" s="16"/>
      <c r="I171" s="164" t="s">
        <v>665</v>
      </c>
      <c r="J171" s="18">
        <v>46471</v>
      </c>
      <c r="K171" s="222"/>
      <c r="L171" s="226"/>
      <c r="M171" s="88"/>
    </row>
    <row r="172" spans="1:15" s="22" customFormat="1" ht="38.25">
      <c r="A172" s="16">
        <v>7</v>
      </c>
      <c r="B172" s="17" t="s">
        <v>666</v>
      </c>
      <c r="C172" s="171" t="s">
        <v>15</v>
      </c>
      <c r="D172" s="15" t="s">
        <v>667</v>
      </c>
      <c r="E172" s="333" t="s">
        <v>668</v>
      </c>
      <c r="F172" s="16">
        <v>1405</v>
      </c>
      <c r="G172" s="16" t="s">
        <v>669</v>
      </c>
      <c r="H172" s="16"/>
      <c r="I172" s="164" t="s">
        <v>670</v>
      </c>
      <c r="J172" s="18">
        <v>46474</v>
      </c>
      <c r="K172" s="222"/>
      <c r="L172" s="226"/>
      <c r="M172" s="88"/>
    </row>
    <row r="173" spans="1:15" s="22" customFormat="1" ht="51">
      <c r="A173" s="16">
        <v>8</v>
      </c>
      <c r="B173" s="17" t="s">
        <v>671</v>
      </c>
      <c r="C173" s="171" t="s">
        <v>15</v>
      </c>
      <c r="D173" s="15" t="s">
        <v>672</v>
      </c>
      <c r="E173" s="333" t="s">
        <v>673</v>
      </c>
      <c r="F173" s="16">
        <v>1408</v>
      </c>
      <c r="G173" s="16" t="s">
        <v>674</v>
      </c>
      <c r="H173" s="16"/>
      <c r="I173" s="164" t="s">
        <v>675</v>
      </c>
      <c r="J173" s="18">
        <v>46487</v>
      </c>
      <c r="K173" s="222"/>
      <c r="L173" s="226"/>
      <c r="M173" s="88"/>
    </row>
    <row r="174" spans="1:15" s="22" customFormat="1" ht="38.25">
      <c r="A174" s="16">
        <v>9</v>
      </c>
      <c r="B174" s="17" t="s">
        <v>676</v>
      </c>
      <c r="C174" s="171" t="s">
        <v>15</v>
      </c>
      <c r="D174" s="15" t="s">
        <v>677</v>
      </c>
      <c r="E174" s="333" t="s">
        <v>678</v>
      </c>
      <c r="F174" s="16">
        <v>1395</v>
      </c>
      <c r="G174" s="16"/>
      <c r="H174" s="16"/>
      <c r="I174" s="164" t="s">
        <v>679</v>
      </c>
      <c r="J174" s="18">
        <v>46487</v>
      </c>
      <c r="K174" s="222"/>
      <c r="L174" s="226"/>
      <c r="M174" s="88"/>
    </row>
    <row r="175" spans="1:15" s="22" customFormat="1" ht="24" customHeight="1">
      <c r="A175" s="16">
        <v>10</v>
      </c>
      <c r="B175" s="17" t="s">
        <v>680</v>
      </c>
      <c r="C175" s="171" t="s">
        <v>15</v>
      </c>
      <c r="D175" s="15" t="s">
        <v>681</v>
      </c>
      <c r="E175" s="333" t="s">
        <v>682</v>
      </c>
      <c r="F175" s="16">
        <v>550</v>
      </c>
      <c r="G175" s="16" t="s">
        <v>683</v>
      </c>
      <c r="H175" s="16"/>
      <c r="I175" s="164" t="s">
        <v>684</v>
      </c>
      <c r="J175" s="18">
        <v>46508</v>
      </c>
      <c r="K175" s="222"/>
      <c r="L175" s="226"/>
      <c r="M175" s="88"/>
    </row>
    <row r="176" spans="1:15" s="22" customFormat="1" ht="51">
      <c r="A176" s="16">
        <v>11</v>
      </c>
      <c r="B176" s="17" t="s">
        <v>685</v>
      </c>
      <c r="C176" s="171" t="s">
        <v>15</v>
      </c>
      <c r="D176" s="15" t="s">
        <v>686</v>
      </c>
      <c r="E176" s="333" t="s">
        <v>687</v>
      </c>
      <c r="F176" s="16">
        <v>1400</v>
      </c>
      <c r="G176" s="16" t="s">
        <v>688</v>
      </c>
      <c r="H176" s="16"/>
      <c r="I176" s="164" t="s">
        <v>689</v>
      </c>
      <c r="J176" s="18">
        <v>46534</v>
      </c>
      <c r="K176" s="222"/>
      <c r="L176" s="226"/>
      <c r="M176" s="88"/>
    </row>
    <row r="177" spans="1:13" s="22" customFormat="1" ht="107.25" customHeight="1">
      <c r="A177" s="16">
        <v>12</v>
      </c>
      <c r="B177" s="17" t="s">
        <v>690</v>
      </c>
      <c r="C177" s="17" t="s">
        <v>691</v>
      </c>
      <c r="D177" s="15" t="s">
        <v>692</v>
      </c>
      <c r="E177" s="332" t="s">
        <v>693</v>
      </c>
      <c r="F177" s="16"/>
      <c r="G177" s="16"/>
      <c r="H177" s="16"/>
      <c r="I177" s="378" t="s">
        <v>694</v>
      </c>
      <c r="J177" s="18">
        <v>43009</v>
      </c>
      <c r="K177" s="222" t="s">
        <v>695</v>
      </c>
      <c r="L177" s="226"/>
      <c r="M177" s="88"/>
    </row>
    <row r="178" spans="1:13" s="22" customFormat="1" ht="42.75" customHeight="1">
      <c r="A178" s="16">
        <v>13</v>
      </c>
      <c r="B178" s="17" t="s">
        <v>696</v>
      </c>
      <c r="C178" s="17" t="s">
        <v>697</v>
      </c>
      <c r="D178" s="15" t="s">
        <v>698</v>
      </c>
      <c r="E178" s="333" t="s">
        <v>699</v>
      </c>
      <c r="F178" s="16">
        <v>800</v>
      </c>
      <c r="G178" s="16"/>
      <c r="H178" s="16"/>
      <c r="I178" s="164" t="s">
        <v>700</v>
      </c>
      <c r="J178" s="18">
        <v>46558</v>
      </c>
      <c r="K178" s="222"/>
      <c r="L178" s="226"/>
      <c r="M178" s="88"/>
    </row>
    <row r="179" spans="1:13" s="22" customFormat="1" ht="38.25">
      <c r="A179" s="16">
        <v>14</v>
      </c>
      <c r="B179" s="17" t="s">
        <v>701</v>
      </c>
      <c r="C179" s="171" t="s">
        <v>15</v>
      </c>
      <c r="D179" s="15" t="s">
        <v>702</v>
      </c>
      <c r="E179" s="333" t="s">
        <v>703</v>
      </c>
      <c r="F179" s="16">
        <v>1500</v>
      </c>
      <c r="G179" s="16"/>
      <c r="H179" s="16"/>
      <c r="I179" s="164" t="s">
        <v>704</v>
      </c>
      <c r="J179" s="18">
        <v>46568</v>
      </c>
      <c r="K179" s="222"/>
      <c r="L179" s="226"/>
      <c r="M179" s="88"/>
    </row>
    <row r="180" spans="1:13" s="22" customFormat="1" ht="38.25">
      <c r="A180" s="16">
        <v>15</v>
      </c>
      <c r="B180" s="17" t="s">
        <v>705</v>
      </c>
      <c r="C180" s="171" t="s">
        <v>15</v>
      </c>
      <c r="D180" s="15" t="s">
        <v>706</v>
      </c>
      <c r="E180" s="333" t="s">
        <v>707</v>
      </c>
      <c r="F180" s="16">
        <v>1434</v>
      </c>
      <c r="G180" s="16" t="s">
        <v>708</v>
      </c>
      <c r="H180" s="16"/>
      <c r="I180" s="164" t="s">
        <v>709</v>
      </c>
      <c r="J180" s="18">
        <v>46576</v>
      </c>
      <c r="K180" s="222"/>
      <c r="L180" s="226"/>
      <c r="M180" s="88"/>
    </row>
    <row r="181" spans="1:13" s="22" customFormat="1" ht="30" customHeight="1">
      <c r="A181" s="16">
        <v>16</v>
      </c>
      <c r="B181" s="17" t="s">
        <v>710</v>
      </c>
      <c r="C181" s="171" t="s">
        <v>15</v>
      </c>
      <c r="D181" s="15" t="s">
        <v>711</v>
      </c>
      <c r="E181" s="333" t="s">
        <v>647</v>
      </c>
      <c r="F181" s="16">
        <v>1408</v>
      </c>
      <c r="G181" s="16"/>
      <c r="H181" s="16"/>
      <c r="I181" s="164" t="s">
        <v>712</v>
      </c>
      <c r="J181" s="18">
        <v>46578</v>
      </c>
      <c r="K181" s="222"/>
      <c r="L181" s="226"/>
      <c r="M181" s="88"/>
    </row>
    <row r="182" spans="1:13" s="22" customFormat="1" ht="51">
      <c r="A182" s="16">
        <v>17</v>
      </c>
      <c r="B182" s="17" t="s">
        <v>713</v>
      </c>
      <c r="C182" s="171" t="s">
        <v>15</v>
      </c>
      <c r="D182" s="15" t="s">
        <v>714</v>
      </c>
      <c r="E182" s="333" t="s">
        <v>715</v>
      </c>
      <c r="F182" s="16">
        <v>912</v>
      </c>
      <c r="G182" s="16"/>
      <c r="H182" s="16"/>
      <c r="I182" s="164" t="s">
        <v>716</v>
      </c>
      <c r="J182" s="18">
        <v>46601</v>
      </c>
      <c r="K182" s="222"/>
      <c r="L182" s="226"/>
      <c r="M182" s="88"/>
    </row>
    <row r="183" spans="1:13" s="22" customFormat="1" ht="28.5" customHeight="1">
      <c r="A183" s="16">
        <v>18</v>
      </c>
      <c r="B183" s="17" t="s">
        <v>717</v>
      </c>
      <c r="C183" s="171" t="s">
        <v>15</v>
      </c>
      <c r="D183" s="15" t="s">
        <v>718</v>
      </c>
      <c r="E183" s="333" t="s">
        <v>719</v>
      </c>
      <c r="F183" s="16">
        <v>1408</v>
      </c>
      <c r="G183" s="16"/>
      <c r="H183" s="16"/>
      <c r="I183" s="164" t="s">
        <v>720</v>
      </c>
      <c r="J183" s="18">
        <v>46625</v>
      </c>
      <c r="K183" s="222"/>
      <c r="L183" s="226"/>
      <c r="M183" s="88"/>
    </row>
    <row r="184" spans="1:13" s="22" customFormat="1" ht="36.75" customHeight="1">
      <c r="A184" s="16">
        <v>19</v>
      </c>
      <c r="B184" s="17" t="s">
        <v>721</v>
      </c>
      <c r="C184" s="17" t="s">
        <v>722</v>
      </c>
      <c r="D184" s="15" t="s">
        <v>723</v>
      </c>
      <c r="E184" s="332" t="s">
        <v>724</v>
      </c>
      <c r="F184" s="16">
        <v>247</v>
      </c>
      <c r="G184" s="16"/>
      <c r="H184" s="16"/>
      <c r="I184" s="164" t="s">
        <v>725</v>
      </c>
      <c r="J184" s="18">
        <v>43313</v>
      </c>
      <c r="K184" s="222" t="s">
        <v>4548</v>
      </c>
      <c r="L184" s="226"/>
      <c r="M184" s="88"/>
    </row>
    <row r="185" spans="1:13" s="22" customFormat="1" ht="61.5" customHeight="1">
      <c r="A185" s="16">
        <v>20</v>
      </c>
      <c r="B185" s="17" t="s">
        <v>726</v>
      </c>
      <c r="C185" s="17" t="s">
        <v>727</v>
      </c>
      <c r="D185" s="15" t="s">
        <v>728</v>
      </c>
      <c r="E185" s="332" t="s">
        <v>729</v>
      </c>
      <c r="F185" s="16"/>
      <c r="G185" s="16"/>
      <c r="H185" s="16"/>
      <c r="I185" s="378" t="s">
        <v>730</v>
      </c>
      <c r="J185" s="18">
        <v>43252</v>
      </c>
      <c r="K185" s="222"/>
      <c r="L185" s="226"/>
      <c r="M185" s="88"/>
    </row>
    <row r="186" spans="1:13" s="22" customFormat="1" ht="38.25">
      <c r="A186" s="16">
        <v>21</v>
      </c>
      <c r="B186" s="17" t="s">
        <v>731</v>
      </c>
      <c r="C186" s="17" t="s">
        <v>732</v>
      </c>
      <c r="D186" s="15" t="s">
        <v>733</v>
      </c>
      <c r="E186" s="332" t="s">
        <v>734</v>
      </c>
      <c r="F186" s="16">
        <v>7810</v>
      </c>
      <c r="G186" s="16"/>
      <c r="H186" s="16" t="s">
        <v>735</v>
      </c>
      <c r="I186" s="164" t="s">
        <v>736</v>
      </c>
      <c r="J186" s="18">
        <v>43261</v>
      </c>
      <c r="K186" s="222"/>
      <c r="L186" s="226"/>
      <c r="M186" s="88"/>
    </row>
    <row r="187" spans="1:13" s="22" customFormat="1" ht="174.75" customHeight="1">
      <c r="A187" s="16">
        <v>22</v>
      </c>
      <c r="B187" s="17" t="s">
        <v>737</v>
      </c>
      <c r="C187" s="17" t="s">
        <v>738</v>
      </c>
      <c r="D187" s="15" t="s">
        <v>739</v>
      </c>
      <c r="E187" s="332" t="s">
        <v>740</v>
      </c>
      <c r="F187" s="16">
        <v>43548</v>
      </c>
      <c r="G187" s="16"/>
      <c r="H187" s="16" t="s">
        <v>741</v>
      </c>
      <c r="I187" s="164" t="s">
        <v>742</v>
      </c>
      <c r="J187" s="18">
        <v>43739</v>
      </c>
      <c r="K187" s="222" t="s">
        <v>4549</v>
      </c>
      <c r="L187" s="226"/>
      <c r="M187" s="88"/>
    </row>
    <row r="188" spans="1:13" s="22" customFormat="1" ht="33" customHeight="1">
      <c r="A188" s="16">
        <v>23</v>
      </c>
      <c r="B188" s="17" t="s">
        <v>743</v>
      </c>
      <c r="C188" s="171" t="s">
        <v>15</v>
      </c>
      <c r="D188" s="15" t="s">
        <v>744</v>
      </c>
      <c r="E188" s="333" t="s">
        <v>745</v>
      </c>
      <c r="F188" s="16">
        <v>1400</v>
      </c>
      <c r="G188" s="16"/>
      <c r="H188" s="16"/>
      <c r="I188" s="164" t="s">
        <v>746</v>
      </c>
      <c r="J188" s="18">
        <v>46677</v>
      </c>
      <c r="K188" s="222"/>
      <c r="L188" s="226"/>
      <c r="M188" s="88"/>
    </row>
    <row r="189" spans="1:13" s="22" customFormat="1" ht="177.75" customHeight="1">
      <c r="A189" s="16">
        <v>24</v>
      </c>
      <c r="B189" s="17" t="s">
        <v>747</v>
      </c>
      <c r="C189" s="17" t="s">
        <v>738</v>
      </c>
      <c r="D189" s="15" t="s">
        <v>748</v>
      </c>
      <c r="E189" s="332" t="s">
        <v>749</v>
      </c>
      <c r="F189" s="16">
        <v>24231</v>
      </c>
      <c r="G189" s="16"/>
      <c r="H189" s="16"/>
      <c r="I189" s="164" t="s">
        <v>750</v>
      </c>
      <c r="J189" s="18">
        <v>43769</v>
      </c>
      <c r="K189" s="222"/>
      <c r="L189" s="226"/>
      <c r="M189" s="88"/>
    </row>
    <row r="190" spans="1:13" s="22" customFormat="1" ht="43.5" customHeight="1">
      <c r="A190" s="16">
        <v>25</v>
      </c>
      <c r="B190" s="17" t="s">
        <v>751</v>
      </c>
      <c r="C190" s="17" t="s">
        <v>697</v>
      </c>
      <c r="D190" s="15" t="s">
        <v>752</v>
      </c>
      <c r="E190" s="333" t="s">
        <v>753</v>
      </c>
      <c r="F190" s="16">
        <v>1250</v>
      </c>
      <c r="G190" s="16"/>
      <c r="H190" s="16"/>
      <c r="I190" s="164" t="s">
        <v>754</v>
      </c>
      <c r="J190" s="18">
        <v>46702</v>
      </c>
      <c r="K190" s="222"/>
      <c r="L190" s="226"/>
      <c r="M190" s="88"/>
    </row>
    <row r="191" spans="1:13" s="22" customFormat="1" ht="38.25">
      <c r="A191" s="16">
        <v>26</v>
      </c>
      <c r="B191" s="17" t="s">
        <v>755</v>
      </c>
      <c r="C191" s="171" t="s">
        <v>15</v>
      </c>
      <c r="D191" s="15" t="s">
        <v>756</v>
      </c>
      <c r="E191" s="333" t="s">
        <v>757</v>
      </c>
      <c r="F191" s="16">
        <v>843</v>
      </c>
      <c r="G191" s="16"/>
      <c r="H191" s="16"/>
      <c r="I191" s="164" t="s">
        <v>758</v>
      </c>
      <c r="J191" s="18">
        <v>46704</v>
      </c>
      <c r="K191" s="222"/>
      <c r="L191" s="226"/>
      <c r="M191" s="88"/>
    </row>
    <row r="192" spans="1:13" s="22" customFormat="1" ht="30" customHeight="1">
      <c r="A192" s="16">
        <v>27</v>
      </c>
      <c r="B192" s="17" t="s">
        <v>759</v>
      </c>
      <c r="C192" s="171" t="s">
        <v>15</v>
      </c>
      <c r="D192" s="15" t="s">
        <v>760</v>
      </c>
      <c r="E192" s="333" t="s">
        <v>761</v>
      </c>
      <c r="F192" s="16">
        <v>1618</v>
      </c>
      <c r="G192" s="16"/>
      <c r="H192" s="16"/>
      <c r="I192" s="164" t="s">
        <v>762</v>
      </c>
      <c r="J192" s="18">
        <v>46719</v>
      </c>
      <c r="K192" s="222"/>
      <c r="L192" s="226"/>
      <c r="M192" s="88"/>
    </row>
    <row r="193" spans="1:13" s="22" customFormat="1" ht="30" customHeight="1">
      <c r="A193" s="16">
        <v>28</v>
      </c>
      <c r="B193" s="17" t="s">
        <v>763</v>
      </c>
      <c r="C193" s="171" t="s">
        <v>15</v>
      </c>
      <c r="D193" s="15" t="s">
        <v>764</v>
      </c>
      <c r="E193" s="333" t="s">
        <v>765</v>
      </c>
      <c r="F193" s="16">
        <v>1407</v>
      </c>
      <c r="G193" s="16"/>
      <c r="H193" s="16"/>
      <c r="I193" s="164" t="s">
        <v>766</v>
      </c>
      <c r="J193" s="18">
        <v>46734</v>
      </c>
      <c r="K193" s="222"/>
      <c r="L193" s="226"/>
      <c r="M193" s="88"/>
    </row>
    <row r="194" spans="1:13" ht="18.75" customHeight="1">
      <c r="A194" s="826" t="s">
        <v>4717</v>
      </c>
      <c r="B194" s="827"/>
      <c r="C194" s="827"/>
      <c r="D194" s="827"/>
      <c r="E194" s="827"/>
      <c r="F194" s="827"/>
      <c r="G194" s="827"/>
      <c r="H194" s="827"/>
      <c r="I194" s="827"/>
      <c r="J194" s="827"/>
      <c r="K194" s="827"/>
      <c r="L194" s="239"/>
      <c r="M194" s="229"/>
    </row>
    <row r="195" spans="1:13" ht="51" customHeight="1">
      <c r="A195" s="21" t="s">
        <v>633</v>
      </c>
      <c r="B195" s="21" t="s">
        <v>634</v>
      </c>
      <c r="C195" s="21" t="s">
        <v>2</v>
      </c>
      <c r="D195" s="498" t="s">
        <v>3</v>
      </c>
      <c r="E195" s="179" t="s">
        <v>4714</v>
      </c>
      <c r="F195" s="21" t="s">
        <v>4715</v>
      </c>
      <c r="G195" s="21"/>
      <c r="H195" s="21"/>
      <c r="I195" s="377" t="s">
        <v>4708</v>
      </c>
      <c r="J195" s="21" t="s">
        <v>638</v>
      </c>
      <c r="K195" s="214" t="s">
        <v>4710</v>
      </c>
      <c r="L195" s="234"/>
      <c r="M195" s="216"/>
    </row>
    <row r="196" spans="1:13" ht="25.5">
      <c r="A196" s="192">
        <v>1</v>
      </c>
      <c r="B196" s="171" t="s">
        <v>767</v>
      </c>
      <c r="C196" s="171" t="s">
        <v>15</v>
      </c>
      <c r="D196" s="170" t="s">
        <v>768</v>
      </c>
      <c r="E196" s="244" t="s">
        <v>769</v>
      </c>
      <c r="F196" s="578">
        <v>862</v>
      </c>
      <c r="G196" s="578"/>
      <c r="H196" s="715"/>
      <c r="I196" s="133" t="s">
        <v>770</v>
      </c>
      <c r="J196" s="8">
        <v>46767</v>
      </c>
      <c r="K196" s="209"/>
      <c r="L196" s="519"/>
      <c r="M196" s="98"/>
    </row>
    <row r="197" spans="1:13" ht="51">
      <c r="A197" s="192">
        <v>2</v>
      </c>
      <c r="B197" s="171" t="s">
        <v>76</v>
      </c>
      <c r="C197" s="171" t="s">
        <v>15</v>
      </c>
      <c r="D197" s="170" t="s">
        <v>771</v>
      </c>
      <c r="E197" s="244" t="s">
        <v>772</v>
      </c>
      <c r="F197" s="578">
        <v>1469</v>
      </c>
      <c r="G197" s="578"/>
      <c r="H197" s="715"/>
      <c r="I197" s="133" t="s">
        <v>773</v>
      </c>
      <c r="J197" s="8">
        <v>46775</v>
      </c>
      <c r="K197" s="209"/>
      <c r="L197" s="519"/>
      <c r="M197" s="98"/>
    </row>
    <row r="198" spans="1:13" ht="51">
      <c r="A198" s="192">
        <v>3</v>
      </c>
      <c r="B198" s="171" t="s">
        <v>76</v>
      </c>
      <c r="C198" s="171" t="s">
        <v>15</v>
      </c>
      <c r="D198" s="170" t="s">
        <v>771</v>
      </c>
      <c r="E198" s="244" t="s">
        <v>774</v>
      </c>
      <c r="F198" s="578">
        <v>1668</v>
      </c>
      <c r="G198" s="578"/>
      <c r="H198" s="715"/>
      <c r="I198" s="133" t="s">
        <v>775</v>
      </c>
      <c r="J198" s="8">
        <v>46775</v>
      </c>
      <c r="K198" s="209"/>
      <c r="L198" s="519"/>
      <c r="M198" s="98"/>
    </row>
    <row r="199" spans="1:13" ht="51">
      <c r="A199" s="192">
        <v>4</v>
      </c>
      <c r="B199" s="171" t="s">
        <v>76</v>
      </c>
      <c r="C199" s="171" t="s">
        <v>15</v>
      </c>
      <c r="D199" s="170" t="s">
        <v>771</v>
      </c>
      <c r="E199" s="244" t="s">
        <v>776</v>
      </c>
      <c r="F199" s="578">
        <v>1500</v>
      </c>
      <c r="G199" s="578"/>
      <c r="H199" s="715"/>
      <c r="I199" s="133" t="s">
        <v>777</v>
      </c>
      <c r="J199" s="8">
        <v>46775</v>
      </c>
      <c r="K199" s="209"/>
      <c r="L199" s="519"/>
      <c r="M199" s="98"/>
    </row>
    <row r="200" spans="1:13" ht="31.5" customHeight="1">
      <c r="A200" s="192">
        <v>5</v>
      </c>
      <c r="B200" s="171" t="s">
        <v>778</v>
      </c>
      <c r="C200" s="171" t="s">
        <v>15</v>
      </c>
      <c r="D200" s="170" t="s">
        <v>779</v>
      </c>
      <c r="E200" s="244" t="s">
        <v>780</v>
      </c>
      <c r="F200" s="578">
        <v>800</v>
      </c>
      <c r="G200" s="578"/>
      <c r="H200" s="715"/>
      <c r="I200" s="133" t="s">
        <v>781</v>
      </c>
      <c r="J200" s="8">
        <v>46778</v>
      </c>
      <c r="K200" s="209"/>
      <c r="L200" s="519"/>
      <c r="M200" s="98"/>
    </row>
    <row r="201" spans="1:13" ht="30" customHeight="1">
      <c r="A201" s="192">
        <v>6</v>
      </c>
      <c r="B201" s="171" t="s">
        <v>60</v>
      </c>
      <c r="C201" s="171" t="s">
        <v>15</v>
      </c>
      <c r="D201" s="170" t="s">
        <v>782</v>
      </c>
      <c r="E201" s="244" t="s">
        <v>783</v>
      </c>
      <c r="F201" s="578">
        <v>1050</v>
      </c>
      <c r="G201" s="578"/>
      <c r="H201" s="715"/>
      <c r="I201" s="133" t="s">
        <v>784</v>
      </c>
      <c r="J201" s="8">
        <v>46796</v>
      </c>
      <c r="K201" s="209"/>
      <c r="L201" s="519"/>
      <c r="M201" s="98"/>
    </row>
    <row r="202" spans="1:13" ht="24.75" customHeight="1">
      <c r="A202" s="192">
        <v>7</v>
      </c>
      <c r="B202" s="150" t="s">
        <v>76</v>
      </c>
      <c r="C202" s="171" t="s">
        <v>15</v>
      </c>
      <c r="D202" s="170" t="s">
        <v>785</v>
      </c>
      <c r="E202" s="244" t="s">
        <v>786</v>
      </c>
      <c r="F202" s="205">
        <v>1455</v>
      </c>
      <c r="G202" s="205"/>
      <c r="H202" s="720"/>
      <c r="I202" s="133" t="s">
        <v>787</v>
      </c>
      <c r="J202" s="8">
        <v>46796</v>
      </c>
      <c r="K202" s="209"/>
      <c r="L202" s="519"/>
      <c r="M202" s="98"/>
    </row>
    <row r="203" spans="1:13" ht="30" customHeight="1">
      <c r="A203" s="192">
        <v>8</v>
      </c>
      <c r="B203" s="171" t="s">
        <v>233</v>
      </c>
      <c r="C203" s="171" t="s">
        <v>15</v>
      </c>
      <c r="D203" s="170" t="s">
        <v>788</v>
      </c>
      <c r="E203" s="244" t="s">
        <v>789</v>
      </c>
      <c r="F203" s="578">
        <v>600</v>
      </c>
      <c r="G203" s="578"/>
      <c r="H203" s="720" t="s">
        <v>790</v>
      </c>
      <c r="I203" s="133" t="s">
        <v>791</v>
      </c>
      <c r="J203" s="8">
        <v>46799</v>
      </c>
      <c r="K203" s="209"/>
      <c r="L203" s="519"/>
      <c r="M203" s="98"/>
    </row>
    <row r="204" spans="1:13" ht="32.25" customHeight="1">
      <c r="A204" s="192">
        <v>9</v>
      </c>
      <c r="B204" s="171" t="s">
        <v>98</v>
      </c>
      <c r="C204" s="171" t="s">
        <v>15</v>
      </c>
      <c r="D204" s="170" t="s">
        <v>792</v>
      </c>
      <c r="E204" s="244" t="s">
        <v>793</v>
      </c>
      <c r="F204" s="578">
        <v>1650</v>
      </c>
      <c r="G204" s="578"/>
      <c r="H204" s="715"/>
      <c r="I204" s="133" t="s">
        <v>794</v>
      </c>
      <c r="J204" s="8">
        <v>46799</v>
      </c>
      <c r="K204" s="209"/>
      <c r="L204" s="519"/>
      <c r="M204" s="98"/>
    </row>
    <row r="205" spans="1:13" ht="28.5" customHeight="1">
      <c r="A205" s="192">
        <v>10</v>
      </c>
      <c r="B205" s="171" t="s">
        <v>98</v>
      </c>
      <c r="C205" s="171" t="s">
        <v>15</v>
      </c>
      <c r="D205" s="170" t="s">
        <v>795</v>
      </c>
      <c r="E205" s="244" t="s">
        <v>796</v>
      </c>
      <c r="F205" s="578">
        <v>1650</v>
      </c>
      <c r="G205" s="578"/>
      <c r="H205" s="715"/>
      <c r="I205" s="133" t="s">
        <v>797</v>
      </c>
      <c r="J205" s="8">
        <v>46805</v>
      </c>
      <c r="K205" s="209"/>
      <c r="L205" s="519"/>
      <c r="M205" s="98"/>
    </row>
    <row r="206" spans="1:13" ht="27.75" customHeight="1">
      <c r="A206" s="192">
        <v>11</v>
      </c>
      <c r="B206" s="171" t="s">
        <v>237</v>
      </c>
      <c r="C206" s="171" t="s">
        <v>15</v>
      </c>
      <c r="D206" s="170" t="s">
        <v>798</v>
      </c>
      <c r="E206" s="244" t="s">
        <v>799</v>
      </c>
      <c r="F206" s="578">
        <v>1500</v>
      </c>
      <c r="G206" s="578"/>
      <c r="H206" s="715"/>
      <c r="I206" s="133" t="s">
        <v>800</v>
      </c>
      <c r="J206" s="8">
        <v>46809</v>
      </c>
      <c r="K206" s="209"/>
      <c r="L206" s="519"/>
      <c r="M206" s="98"/>
    </row>
    <row r="207" spans="1:13" ht="26.25" customHeight="1">
      <c r="A207" s="192">
        <v>12</v>
      </c>
      <c r="B207" s="171" t="s">
        <v>98</v>
      </c>
      <c r="C207" s="171" t="s">
        <v>15</v>
      </c>
      <c r="D207" s="170" t="s">
        <v>801</v>
      </c>
      <c r="E207" s="244" t="s">
        <v>802</v>
      </c>
      <c r="F207" s="578">
        <v>1500</v>
      </c>
      <c r="G207" s="578"/>
      <c r="H207" s="715"/>
      <c r="I207" s="133" t="s">
        <v>803</v>
      </c>
      <c r="J207" s="8">
        <v>46817</v>
      </c>
      <c r="K207" s="209"/>
      <c r="L207" s="519"/>
      <c r="M207" s="98"/>
    </row>
    <row r="208" spans="1:13" ht="24.75" customHeight="1">
      <c r="A208" s="192">
        <v>13</v>
      </c>
      <c r="B208" s="171" t="s">
        <v>98</v>
      </c>
      <c r="C208" s="171" t="s">
        <v>15</v>
      </c>
      <c r="D208" s="170" t="s">
        <v>804</v>
      </c>
      <c r="E208" s="244" t="s">
        <v>805</v>
      </c>
      <c r="F208" s="578">
        <v>1500</v>
      </c>
      <c r="G208" s="578"/>
      <c r="H208" s="715"/>
      <c r="I208" s="133" t="s">
        <v>806</v>
      </c>
      <c r="J208" s="8">
        <v>46817</v>
      </c>
      <c r="K208" s="209"/>
      <c r="L208" s="519"/>
      <c r="M208" s="98"/>
    </row>
    <row r="209" spans="1:13" ht="27" customHeight="1">
      <c r="A209" s="192">
        <v>14</v>
      </c>
      <c r="B209" s="171" t="s">
        <v>98</v>
      </c>
      <c r="C209" s="171" t="s">
        <v>15</v>
      </c>
      <c r="D209" s="170" t="s">
        <v>807</v>
      </c>
      <c r="E209" s="244" t="s">
        <v>808</v>
      </c>
      <c r="F209" s="578">
        <v>1500</v>
      </c>
      <c r="G209" s="578"/>
      <c r="H209" s="715"/>
      <c r="I209" s="133" t="s">
        <v>809</v>
      </c>
      <c r="J209" s="8">
        <v>46817</v>
      </c>
      <c r="K209" s="209"/>
      <c r="L209" s="519"/>
      <c r="M209" s="98"/>
    </row>
    <row r="210" spans="1:13" ht="28.5" customHeight="1">
      <c r="A210" s="192">
        <v>15</v>
      </c>
      <c r="B210" s="171" t="s">
        <v>98</v>
      </c>
      <c r="C210" s="171" t="s">
        <v>15</v>
      </c>
      <c r="D210" s="170" t="s">
        <v>810</v>
      </c>
      <c r="E210" s="244" t="s">
        <v>811</v>
      </c>
      <c r="F210" s="578">
        <v>1650</v>
      </c>
      <c r="G210" s="578"/>
      <c r="H210" s="715"/>
      <c r="I210" s="133" t="s">
        <v>812</v>
      </c>
      <c r="J210" s="8">
        <v>46817</v>
      </c>
      <c r="K210" s="209"/>
      <c r="L210" s="519"/>
      <c r="M210" s="98"/>
    </row>
    <row r="211" spans="1:13" ht="27.75" customHeight="1">
      <c r="A211" s="192">
        <v>16</v>
      </c>
      <c r="B211" s="171" t="s">
        <v>98</v>
      </c>
      <c r="C211" s="171" t="s">
        <v>15</v>
      </c>
      <c r="D211" s="170" t="s">
        <v>813</v>
      </c>
      <c r="E211" s="244" t="s">
        <v>814</v>
      </c>
      <c r="F211" s="578">
        <v>1650</v>
      </c>
      <c r="G211" s="578"/>
      <c r="H211" s="715"/>
      <c r="I211" s="133" t="s">
        <v>815</v>
      </c>
      <c r="J211" s="8">
        <v>46817</v>
      </c>
      <c r="K211" s="209"/>
      <c r="L211" s="519"/>
      <c r="M211" s="98"/>
    </row>
    <row r="212" spans="1:13" ht="24.75" customHeight="1">
      <c r="A212" s="192">
        <v>17</v>
      </c>
      <c r="B212" s="171" t="s">
        <v>98</v>
      </c>
      <c r="C212" s="171" t="s">
        <v>15</v>
      </c>
      <c r="D212" s="170" t="s">
        <v>816</v>
      </c>
      <c r="E212" s="244" t="s">
        <v>817</v>
      </c>
      <c r="F212" s="578">
        <v>1650</v>
      </c>
      <c r="G212" s="578"/>
      <c r="H212" s="715"/>
      <c r="I212" s="133" t="s">
        <v>818</v>
      </c>
      <c r="J212" s="8">
        <v>46817</v>
      </c>
      <c r="K212" s="209"/>
      <c r="L212" s="519"/>
      <c r="M212" s="98"/>
    </row>
    <row r="213" spans="1:13" ht="28.5" customHeight="1">
      <c r="A213" s="192">
        <v>18</v>
      </c>
      <c r="B213" s="171" t="s">
        <v>76</v>
      </c>
      <c r="C213" s="171" t="s">
        <v>15</v>
      </c>
      <c r="D213" s="170" t="s">
        <v>819</v>
      </c>
      <c r="E213" s="244" t="s">
        <v>820</v>
      </c>
      <c r="F213" s="578">
        <v>800</v>
      </c>
      <c r="G213" s="578"/>
      <c r="H213" s="715"/>
      <c r="I213" s="133" t="s">
        <v>821</v>
      </c>
      <c r="J213" s="8">
        <v>46827</v>
      </c>
      <c r="K213" s="209"/>
      <c r="L213" s="519"/>
      <c r="M213" s="98"/>
    </row>
    <row r="214" spans="1:13" ht="28.5" customHeight="1">
      <c r="A214" s="192">
        <v>19</v>
      </c>
      <c r="B214" s="171" t="s">
        <v>822</v>
      </c>
      <c r="C214" s="171" t="s">
        <v>15</v>
      </c>
      <c r="D214" s="170" t="s">
        <v>823</v>
      </c>
      <c r="E214" s="244" t="s">
        <v>824</v>
      </c>
      <c r="F214" s="578">
        <v>642</v>
      </c>
      <c r="G214" s="578"/>
      <c r="H214" s="715"/>
      <c r="I214" s="133" t="s">
        <v>825</v>
      </c>
      <c r="J214" s="8">
        <v>46832</v>
      </c>
      <c r="K214" s="209"/>
      <c r="L214" s="519"/>
      <c r="M214" s="98"/>
    </row>
    <row r="215" spans="1:13" ht="27.75" customHeight="1">
      <c r="A215" s="192">
        <v>20</v>
      </c>
      <c r="B215" s="171" t="s">
        <v>122</v>
      </c>
      <c r="C215" s="171" t="s">
        <v>15</v>
      </c>
      <c r="D215" s="170" t="s">
        <v>826</v>
      </c>
      <c r="E215" s="244" t="s">
        <v>827</v>
      </c>
      <c r="F215" s="578">
        <v>1700</v>
      </c>
      <c r="G215" s="578"/>
      <c r="H215" s="715"/>
      <c r="I215" s="133" t="s">
        <v>828</v>
      </c>
      <c r="J215" s="8">
        <v>46832</v>
      </c>
      <c r="K215" s="209"/>
      <c r="L215" s="519"/>
      <c r="M215" s="98"/>
    </row>
    <row r="216" spans="1:13" ht="27" customHeight="1">
      <c r="A216" s="192">
        <v>21</v>
      </c>
      <c r="B216" s="171" t="s">
        <v>829</v>
      </c>
      <c r="C216" s="171" t="s">
        <v>15</v>
      </c>
      <c r="D216" s="170" t="s">
        <v>830</v>
      </c>
      <c r="E216" s="244" t="s">
        <v>831</v>
      </c>
      <c r="F216" s="578">
        <v>1500</v>
      </c>
      <c r="G216" s="578"/>
      <c r="H216" s="715"/>
      <c r="I216" s="133" t="s">
        <v>832</v>
      </c>
      <c r="J216" s="8">
        <v>46835</v>
      </c>
      <c r="K216" s="209"/>
      <c r="L216" s="519"/>
      <c r="M216" s="98"/>
    </row>
    <row r="217" spans="1:13" ht="30.75" customHeight="1">
      <c r="A217" s="192">
        <v>22</v>
      </c>
      <c r="B217" s="171" t="s">
        <v>833</v>
      </c>
      <c r="C217" s="171" t="s">
        <v>15</v>
      </c>
      <c r="D217" s="170" t="s">
        <v>834</v>
      </c>
      <c r="E217" s="244" t="s">
        <v>835</v>
      </c>
      <c r="F217" s="578">
        <v>1577</v>
      </c>
      <c r="G217" s="578"/>
      <c r="H217" s="715"/>
      <c r="I217" s="133" t="s">
        <v>836</v>
      </c>
      <c r="J217" s="8">
        <v>46846</v>
      </c>
      <c r="K217" s="209"/>
      <c r="L217" s="519"/>
      <c r="M217" s="98"/>
    </row>
    <row r="218" spans="1:13" ht="25.5">
      <c r="A218" s="192">
        <v>23</v>
      </c>
      <c r="B218" s="171" t="s">
        <v>76</v>
      </c>
      <c r="C218" s="171" t="s">
        <v>15</v>
      </c>
      <c r="D218" s="170" t="s">
        <v>837</v>
      </c>
      <c r="E218" s="244" t="s">
        <v>838</v>
      </c>
      <c r="F218" s="578">
        <v>1958</v>
      </c>
      <c r="G218" s="578"/>
      <c r="H218" s="715"/>
      <c r="I218" s="133" t="s">
        <v>839</v>
      </c>
      <c r="J218" s="8">
        <v>46846</v>
      </c>
      <c r="K218" s="209"/>
      <c r="L218" s="519"/>
      <c r="M218" s="98"/>
    </row>
    <row r="219" spans="1:13" ht="25.5">
      <c r="A219" s="192">
        <v>24</v>
      </c>
      <c r="B219" s="171" t="s">
        <v>76</v>
      </c>
      <c r="C219" s="171" t="s">
        <v>15</v>
      </c>
      <c r="D219" s="170" t="s">
        <v>837</v>
      </c>
      <c r="E219" s="244" t="s">
        <v>840</v>
      </c>
      <c r="F219" s="578">
        <v>1001</v>
      </c>
      <c r="G219" s="578"/>
      <c r="H219" s="715"/>
      <c r="I219" s="133" t="s">
        <v>841</v>
      </c>
      <c r="J219" s="8">
        <v>46846</v>
      </c>
      <c r="K219" s="209"/>
      <c r="L219" s="519"/>
      <c r="M219" s="98"/>
    </row>
    <row r="220" spans="1:13" ht="24.75" customHeight="1">
      <c r="A220" s="192">
        <v>25</v>
      </c>
      <c r="B220" s="171" t="s">
        <v>47</v>
      </c>
      <c r="C220" s="171" t="s">
        <v>15</v>
      </c>
      <c r="D220" s="170" t="s">
        <v>842</v>
      </c>
      <c r="E220" s="244" t="s">
        <v>843</v>
      </c>
      <c r="F220" s="578">
        <v>1430</v>
      </c>
      <c r="G220" s="578"/>
      <c r="H220" s="715"/>
      <c r="I220" s="133" t="s">
        <v>844</v>
      </c>
      <c r="J220" s="8">
        <v>46847</v>
      </c>
      <c r="K220" s="209"/>
      <c r="L220" s="519"/>
      <c r="M220" s="98"/>
    </row>
    <row r="221" spans="1:13" ht="27.75" customHeight="1">
      <c r="A221" s="192">
        <v>26</v>
      </c>
      <c r="B221" s="171" t="s">
        <v>845</v>
      </c>
      <c r="C221" s="171" t="s">
        <v>15</v>
      </c>
      <c r="D221" s="170" t="s">
        <v>846</v>
      </c>
      <c r="E221" s="244" t="s">
        <v>847</v>
      </c>
      <c r="F221" s="578">
        <v>1500</v>
      </c>
      <c r="G221" s="578"/>
      <c r="H221" s="715"/>
      <c r="I221" s="133" t="s">
        <v>848</v>
      </c>
      <c r="J221" s="8">
        <v>46854</v>
      </c>
      <c r="K221" s="209"/>
      <c r="L221" s="519"/>
      <c r="M221" s="98"/>
    </row>
    <row r="222" spans="1:13" ht="27.75" customHeight="1">
      <c r="A222" s="192">
        <v>27</v>
      </c>
      <c r="B222" s="171" t="s">
        <v>76</v>
      </c>
      <c r="C222" s="171" t="s">
        <v>15</v>
      </c>
      <c r="D222" s="170" t="s">
        <v>849</v>
      </c>
      <c r="E222" s="244" t="s">
        <v>850</v>
      </c>
      <c r="F222" s="578">
        <v>2508</v>
      </c>
      <c r="G222" s="578"/>
      <c r="H222" s="715"/>
      <c r="I222" s="133" t="s">
        <v>851</v>
      </c>
      <c r="J222" s="8">
        <v>46862</v>
      </c>
      <c r="K222" s="209"/>
      <c r="L222" s="519"/>
      <c r="M222" s="98"/>
    </row>
    <row r="223" spans="1:13" ht="23.25" customHeight="1">
      <c r="A223" s="192">
        <v>28</v>
      </c>
      <c r="B223" s="171" t="s">
        <v>417</v>
      </c>
      <c r="C223" s="171" t="s">
        <v>15</v>
      </c>
      <c r="D223" s="170" t="s">
        <v>852</v>
      </c>
      <c r="E223" s="244" t="s">
        <v>853</v>
      </c>
      <c r="F223" s="578">
        <v>1000</v>
      </c>
      <c r="G223" s="578"/>
      <c r="H223" s="715"/>
      <c r="I223" s="133" t="s">
        <v>854</v>
      </c>
      <c r="J223" s="8">
        <v>46867</v>
      </c>
      <c r="K223" s="209"/>
      <c r="L223" s="519"/>
      <c r="M223" s="98"/>
    </row>
    <row r="224" spans="1:13" ht="27.75" customHeight="1">
      <c r="A224" s="192">
        <v>29</v>
      </c>
      <c r="B224" s="171" t="s">
        <v>109</v>
      </c>
      <c r="C224" s="171" t="s">
        <v>15</v>
      </c>
      <c r="D224" s="170" t="s">
        <v>855</v>
      </c>
      <c r="E224" s="244" t="s">
        <v>856</v>
      </c>
      <c r="F224" s="578">
        <v>850</v>
      </c>
      <c r="G224" s="578"/>
      <c r="H224" s="715"/>
      <c r="I224" s="133" t="s">
        <v>857</v>
      </c>
      <c r="J224" s="8">
        <v>46884</v>
      </c>
      <c r="K224" s="209"/>
      <c r="L224" s="519"/>
      <c r="M224" s="98"/>
    </row>
    <row r="225" spans="1:13" ht="26.25" customHeight="1">
      <c r="A225" s="192">
        <v>30</v>
      </c>
      <c r="B225" s="171" t="s">
        <v>450</v>
      </c>
      <c r="C225" s="171" t="s">
        <v>15</v>
      </c>
      <c r="D225" s="170" t="s">
        <v>858</v>
      </c>
      <c r="E225" s="244" t="s">
        <v>859</v>
      </c>
      <c r="F225" s="578">
        <v>1130</v>
      </c>
      <c r="G225" s="578"/>
      <c r="H225" s="715"/>
      <c r="I225" s="133" t="s">
        <v>860</v>
      </c>
      <c r="J225" s="8">
        <v>46890</v>
      </c>
      <c r="K225" s="209"/>
      <c r="L225" s="519"/>
      <c r="M225" s="98"/>
    </row>
    <row r="226" spans="1:13" ht="27.75" customHeight="1">
      <c r="A226" s="192">
        <v>31</v>
      </c>
      <c r="B226" s="171" t="s">
        <v>76</v>
      </c>
      <c r="C226" s="171" t="s">
        <v>15</v>
      </c>
      <c r="D226" s="170" t="s">
        <v>861</v>
      </c>
      <c r="E226" s="244" t="s">
        <v>862</v>
      </c>
      <c r="F226" s="578">
        <v>1500</v>
      </c>
      <c r="G226" s="578"/>
      <c r="H226" s="715"/>
      <c r="I226" s="133" t="s">
        <v>863</v>
      </c>
      <c r="J226" s="8">
        <v>43237</v>
      </c>
      <c r="K226" s="209"/>
      <c r="L226" s="519"/>
      <c r="M226" s="98"/>
    </row>
    <row r="227" spans="1:13" ht="27.75" customHeight="1">
      <c r="A227" s="192">
        <v>32</v>
      </c>
      <c r="B227" s="171" t="s">
        <v>474</v>
      </c>
      <c r="C227" s="171" t="s">
        <v>15</v>
      </c>
      <c r="D227" s="170" t="s">
        <v>864</v>
      </c>
      <c r="E227" s="244" t="s">
        <v>865</v>
      </c>
      <c r="F227" s="578">
        <v>1500</v>
      </c>
      <c r="G227" s="578"/>
      <c r="H227" s="715"/>
      <c r="I227" s="133" t="s">
        <v>866</v>
      </c>
      <c r="J227" s="8">
        <v>46891</v>
      </c>
      <c r="K227" s="209"/>
      <c r="L227" s="519"/>
      <c r="M227" s="98"/>
    </row>
    <row r="228" spans="1:13" ht="25.5" customHeight="1">
      <c r="A228" s="192">
        <v>33</v>
      </c>
      <c r="B228" s="171" t="s">
        <v>195</v>
      </c>
      <c r="C228" s="171" t="s">
        <v>15</v>
      </c>
      <c r="D228" s="170" t="s">
        <v>867</v>
      </c>
      <c r="E228" s="244" t="s">
        <v>868</v>
      </c>
      <c r="F228" s="578">
        <v>1100</v>
      </c>
      <c r="G228" s="578"/>
      <c r="H228" s="715"/>
      <c r="I228" s="133" t="s">
        <v>869</v>
      </c>
      <c r="J228" s="8">
        <v>46901</v>
      </c>
      <c r="K228" s="209"/>
      <c r="L228" s="519"/>
      <c r="M228" s="98"/>
    </row>
    <row r="229" spans="1:13" ht="26.25" customHeight="1">
      <c r="A229" s="192">
        <v>34</v>
      </c>
      <c r="B229" s="171" t="s">
        <v>540</v>
      </c>
      <c r="C229" s="171" t="s">
        <v>15</v>
      </c>
      <c r="D229" s="170" t="s">
        <v>870</v>
      </c>
      <c r="E229" s="244" t="s">
        <v>871</v>
      </c>
      <c r="F229" s="578">
        <v>1034</v>
      </c>
      <c r="G229" s="578"/>
      <c r="H229" s="715"/>
      <c r="I229" s="133" t="s">
        <v>872</v>
      </c>
      <c r="J229" s="8">
        <v>46901</v>
      </c>
      <c r="K229" s="209"/>
      <c r="L229" s="519"/>
      <c r="M229" s="98"/>
    </row>
    <row r="230" spans="1:13" ht="28.5" customHeight="1">
      <c r="A230" s="192">
        <v>35</v>
      </c>
      <c r="B230" s="171" t="s">
        <v>133</v>
      </c>
      <c r="C230" s="171" t="s">
        <v>15</v>
      </c>
      <c r="D230" s="170" t="s">
        <v>873</v>
      </c>
      <c r="E230" s="244" t="s">
        <v>874</v>
      </c>
      <c r="F230" s="578">
        <v>1500</v>
      </c>
      <c r="G230" s="578"/>
      <c r="H230" s="715"/>
      <c r="I230" s="133" t="s">
        <v>875</v>
      </c>
      <c r="J230" s="8">
        <v>46901</v>
      </c>
      <c r="K230" s="209"/>
      <c r="L230" s="519"/>
      <c r="M230" s="98"/>
    </row>
    <row r="231" spans="1:13" ht="27" customHeight="1">
      <c r="A231" s="192">
        <v>36</v>
      </c>
      <c r="B231" s="171" t="s">
        <v>428</v>
      </c>
      <c r="C231" s="171" t="s">
        <v>15</v>
      </c>
      <c r="D231" s="170" t="s">
        <v>876</v>
      </c>
      <c r="E231" s="244" t="s">
        <v>877</v>
      </c>
      <c r="F231" s="578">
        <v>1065</v>
      </c>
      <c r="G231" s="578"/>
      <c r="H231" s="715"/>
      <c r="I231" s="133" t="s">
        <v>878</v>
      </c>
      <c r="J231" s="8">
        <v>46904</v>
      </c>
      <c r="K231" s="209"/>
      <c r="L231" s="519"/>
      <c r="M231" s="98"/>
    </row>
    <row r="232" spans="1:13" ht="25.5" customHeight="1">
      <c r="A232" s="192">
        <v>37</v>
      </c>
      <c r="B232" s="171" t="s">
        <v>195</v>
      </c>
      <c r="C232" s="171" t="s">
        <v>15</v>
      </c>
      <c r="D232" s="170" t="s">
        <v>879</v>
      </c>
      <c r="E232" s="244" t="s">
        <v>880</v>
      </c>
      <c r="F232" s="578">
        <v>1500</v>
      </c>
      <c r="G232" s="578"/>
      <c r="H232" s="715"/>
      <c r="I232" s="133" t="s">
        <v>881</v>
      </c>
      <c r="J232" s="8">
        <v>46929</v>
      </c>
      <c r="K232" s="209"/>
      <c r="L232" s="519"/>
      <c r="M232" s="98"/>
    </row>
    <row r="233" spans="1:13" ht="24.75" customHeight="1">
      <c r="A233" s="192">
        <v>38</v>
      </c>
      <c r="B233" s="171" t="s">
        <v>237</v>
      </c>
      <c r="C233" s="171" t="s">
        <v>15</v>
      </c>
      <c r="D233" s="170" t="s">
        <v>882</v>
      </c>
      <c r="E233" s="244" t="s">
        <v>883</v>
      </c>
      <c r="F233" s="578">
        <v>1530</v>
      </c>
      <c r="G233" s="578"/>
      <c r="H233" s="715"/>
      <c r="I233" s="133" t="s">
        <v>884</v>
      </c>
      <c r="J233" s="8">
        <v>46936</v>
      </c>
      <c r="K233" s="209"/>
      <c r="L233" s="519"/>
      <c r="M233" s="98"/>
    </row>
    <row r="234" spans="1:13" ht="30.75" customHeight="1">
      <c r="A234" s="192">
        <v>39</v>
      </c>
      <c r="B234" s="171" t="s">
        <v>885</v>
      </c>
      <c r="C234" s="171" t="s">
        <v>15</v>
      </c>
      <c r="D234" s="170" t="s">
        <v>886</v>
      </c>
      <c r="E234" s="244" t="s">
        <v>887</v>
      </c>
      <c r="F234" s="578">
        <v>1346</v>
      </c>
      <c r="G234" s="578"/>
      <c r="H234" s="715"/>
      <c r="I234" s="133" t="s">
        <v>888</v>
      </c>
      <c r="J234" s="8">
        <v>46936</v>
      </c>
      <c r="K234" s="209"/>
      <c r="L234" s="519"/>
      <c r="M234" s="98"/>
    </row>
    <row r="235" spans="1:13" ht="24" customHeight="1">
      <c r="A235" s="192">
        <v>40</v>
      </c>
      <c r="B235" s="171" t="s">
        <v>55</v>
      </c>
      <c r="C235" s="171" t="s">
        <v>15</v>
      </c>
      <c r="D235" s="170" t="s">
        <v>889</v>
      </c>
      <c r="E235" s="244" t="s">
        <v>890</v>
      </c>
      <c r="F235" s="578">
        <v>1248</v>
      </c>
      <c r="G235" s="578"/>
      <c r="H235" s="715"/>
      <c r="I235" s="133" t="s">
        <v>891</v>
      </c>
      <c r="J235" s="8">
        <v>46936</v>
      </c>
      <c r="K235" s="209"/>
      <c r="L235" s="519"/>
      <c r="M235" s="98"/>
    </row>
    <row r="236" spans="1:13" ht="28.5" customHeight="1">
      <c r="A236" s="192">
        <v>41</v>
      </c>
      <c r="B236" s="171" t="s">
        <v>594</v>
      </c>
      <c r="C236" s="171" t="s">
        <v>15</v>
      </c>
      <c r="D236" s="170" t="s">
        <v>892</v>
      </c>
      <c r="E236" s="244" t="s">
        <v>893</v>
      </c>
      <c r="F236" s="578">
        <v>1500</v>
      </c>
      <c r="G236" s="578"/>
      <c r="H236" s="720" t="s">
        <v>894</v>
      </c>
      <c r="I236" s="133" t="s">
        <v>895</v>
      </c>
      <c r="J236" s="8">
        <v>46939</v>
      </c>
      <c r="K236" s="209" t="s">
        <v>5252</v>
      </c>
      <c r="L236" s="519"/>
      <c r="M236" s="98"/>
    </row>
    <row r="237" spans="1:13" ht="28.5" customHeight="1">
      <c r="A237" s="192">
        <v>42</v>
      </c>
      <c r="B237" s="171" t="s">
        <v>594</v>
      </c>
      <c r="C237" s="171" t="s">
        <v>15</v>
      </c>
      <c r="D237" s="170" t="s">
        <v>892</v>
      </c>
      <c r="E237" s="244" t="s">
        <v>896</v>
      </c>
      <c r="F237" s="578">
        <v>1500</v>
      </c>
      <c r="G237" s="578"/>
      <c r="H237" s="720" t="s">
        <v>897</v>
      </c>
      <c r="I237" s="133" t="s">
        <v>898</v>
      </c>
      <c r="J237" s="8">
        <v>46939</v>
      </c>
      <c r="K237" s="209"/>
      <c r="L237" s="519"/>
      <c r="M237" s="98"/>
    </row>
    <row r="238" spans="1:13" ht="27.75" customHeight="1">
      <c r="A238" s="192">
        <v>43</v>
      </c>
      <c r="B238" s="171" t="s">
        <v>122</v>
      </c>
      <c r="C238" s="171" t="s">
        <v>15</v>
      </c>
      <c r="D238" s="170" t="s">
        <v>899</v>
      </c>
      <c r="E238" s="244" t="s">
        <v>900</v>
      </c>
      <c r="F238" s="578">
        <v>1500</v>
      </c>
      <c r="G238" s="578"/>
      <c r="H238" s="715"/>
      <c r="I238" s="133" t="s">
        <v>901</v>
      </c>
      <c r="J238" s="8">
        <v>46939</v>
      </c>
      <c r="K238" s="209"/>
      <c r="L238" s="519"/>
      <c r="M238" s="98"/>
    </row>
    <row r="239" spans="1:13" ht="51">
      <c r="A239" s="195">
        <v>44</v>
      </c>
      <c r="B239" s="171" t="s">
        <v>60</v>
      </c>
      <c r="C239" s="171" t="s">
        <v>15</v>
      </c>
      <c r="D239" s="170" t="s">
        <v>902</v>
      </c>
      <c r="E239" s="244" t="s">
        <v>903</v>
      </c>
      <c r="F239" s="578">
        <v>1000</v>
      </c>
      <c r="G239" s="578"/>
      <c r="H239" s="720" t="s">
        <v>904</v>
      </c>
      <c r="I239" s="133" t="s">
        <v>905</v>
      </c>
      <c r="J239" s="23">
        <v>46945</v>
      </c>
      <c r="K239" s="209"/>
      <c r="L239" s="519"/>
      <c r="M239" s="98"/>
    </row>
    <row r="240" spans="1:13" ht="26.25" customHeight="1">
      <c r="A240" s="195">
        <v>45</v>
      </c>
      <c r="B240" s="171" t="s">
        <v>486</v>
      </c>
      <c r="C240" s="171" t="s">
        <v>15</v>
      </c>
      <c r="D240" s="170" t="s">
        <v>906</v>
      </c>
      <c r="E240" s="244" t="s">
        <v>907</v>
      </c>
      <c r="F240" s="578">
        <v>1719</v>
      </c>
      <c r="G240" s="578"/>
      <c r="H240" s="715"/>
      <c r="I240" s="133" t="s">
        <v>908</v>
      </c>
      <c r="J240" s="23">
        <v>46945</v>
      </c>
      <c r="K240" s="209"/>
      <c r="L240" s="519"/>
      <c r="M240" s="98"/>
    </row>
    <row r="241" spans="1:13" ht="63.75" customHeight="1">
      <c r="A241" s="195">
        <v>46</v>
      </c>
      <c r="B241" s="171" t="s">
        <v>909</v>
      </c>
      <c r="C241" s="171" t="s">
        <v>910</v>
      </c>
      <c r="D241" s="170" t="s">
        <v>911</v>
      </c>
      <c r="E241" s="331" t="s">
        <v>912</v>
      </c>
      <c r="F241" s="578">
        <v>8052</v>
      </c>
      <c r="G241" s="578"/>
      <c r="H241" s="720" t="s">
        <v>913</v>
      </c>
      <c r="I241" s="133" t="s">
        <v>914</v>
      </c>
      <c r="J241" s="23">
        <v>43293</v>
      </c>
      <c r="K241" s="209"/>
      <c r="L241" s="519"/>
      <c r="M241" s="98"/>
    </row>
    <row r="242" spans="1:13" ht="38.25" customHeight="1">
      <c r="A242" s="195">
        <v>47</v>
      </c>
      <c r="B242" s="171" t="s">
        <v>428</v>
      </c>
      <c r="C242" s="171" t="s">
        <v>15</v>
      </c>
      <c r="D242" s="499" t="s">
        <v>915</v>
      </c>
      <c r="E242" s="244" t="s">
        <v>916</v>
      </c>
      <c r="F242" s="578">
        <v>600</v>
      </c>
      <c r="G242" s="578"/>
      <c r="H242" s="720" t="s">
        <v>917</v>
      </c>
      <c r="I242" s="133" t="s">
        <v>918</v>
      </c>
      <c r="J242" s="23">
        <v>43313</v>
      </c>
      <c r="K242" s="209"/>
      <c r="L242" s="519"/>
      <c r="M242" s="98"/>
    </row>
    <row r="243" spans="1:13" ht="42" customHeight="1">
      <c r="A243" s="195">
        <v>48</v>
      </c>
      <c r="B243" s="171" t="s">
        <v>98</v>
      </c>
      <c r="C243" s="171" t="s">
        <v>15</v>
      </c>
      <c r="D243" s="499" t="s">
        <v>919</v>
      </c>
      <c r="E243" s="244" t="s">
        <v>920</v>
      </c>
      <c r="F243" s="578">
        <v>1500</v>
      </c>
      <c r="G243" s="578"/>
      <c r="H243" s="720" t="s">
        <v>921</v>
      </c>
      <c r="I243" s="133" t="s">
        <v>922</v>
      </c>
      <c r="J243" s="23">
        <v>43320</v>
      </c>
      <c r="K243" s="209"/>
      <c r="L243" s="519"/>
      <c r="M243" s="98"/>
    </row>
    <row r="244" spans="1:13" ht="77.25" customHeight="1">
      <c r="A244" s="195">
        <v>49</v>
      </c>
      <c r="B244" s="171" t="s">
        <v>923</v>
      </c>
      <c r="C244" s="171" t="s">
        <v>924</v>
      </c>
      <c r="D244" s="499" t="s">
        <v>925</v>
      </c>
      <c r="E244" s="331" t="s">
        <v>926</v>
      </c>
      <c r="F244" s="578">
        <v>1700</v>
      </c>
      <c r="G244" s="578"/>
      <c r="H244" s="720" t="s">
        <v>927</v>
      </c>
      <c r="I244" s="133" t="s">
        <v>928</v>
      </c>
      <c r="J244" s="23">
        <v>43325</v>
      </c>
      <c r="K244" s="209"/>
      <c r="L244" s="519"/>
      <c r="M244" s="93"/>
    </row>
    <row r="245" spans="1:13" ht="36" customHeight="1">
      <c r="A245" s="195">
        <v>50</v>
      </c>
      <c r="B245" s="171" t="s">
        <v>76</v>
      </c>
      <c r="C245" s="171" t="s">
        <v>15</v>
      </c>
      <c r="D245" s="499" t="s">
        <v>929</v>
      </c>
      <c r="E245" s="244" t="s">
        <v>930</v>
      </c>
      <c r="F245" s="578">
        <v>1200</v>
      </c>
      <c r="G245" s="578"/>
      <c r="H245" s="720"/>
      <c r="I245" s="133" t="s">
        <v>931</v>
      </c>
      <c r="J245" s="23">
        <v>43326</v>
      </c>
      <c r="K245" s="209"/>
      <c r="L245" s="519"/>
      <c r="M245" s="93"/>
    </row>
    <row r="246" spans="1:13" ht="27" customHeight="1">
      <c r="A246" s="195">
        <v>51</v>
      </c>
      <c r="B246" s="171" t="s">
        <v>932</v>
      </c>
      <c r="C246" s="171" t="s">
        <v>15</v>
      </c>
      <c r="D246" s="499" t="s">
        <v>933</v>
      </c>
      <c r="E246" s="244" t="s">
        <v>934</v>
      </c>
      <c r="F246" s="578">
        <v>1540</v>
      </c>
      <c r="G246" s="578"/>
      <c r="H246" s="720"/>
      <c r="I246" s="133" t="s">
        <v>935</v>
      </c>
      <c r="J246" s="23">
        <v>43332</v>
      </c>
      <c r="K246" s="209"/>
      <c r="L246" s="519"/>
      <c r="M246" s="93"/>
    </row>
    <row r="247" spans="1:13" ht="36" customHeight="1">
      <c r="A247" s="195">
        <v>52</v>
      </c>
      <c r="B247" s="171" t="s">
        <v>936</v>
      </c>
      <c r="C247" s="171" t="s">
        <v>937</v>
      </c>
      <c r="D247" s="499" t="s">
        <v>938</v>
      </c>
      <c r="E247" s="244" t="s">
        <v>939</v>
      </c>
      <c r="F247" s="578">
        <v>1760</v>
      </c>
      <c r="G247" s="578"/>
      <c r="H247" s="720"/>
      <c r="I247" s="133" t="s">
        <v>940</v>
      </c>
      <c r="J247" s="23">
        <v>43332</v>
      </c>
      <c r="K247" s="209"/>
      <c r="L247" s="519"/>
      <c r="M247" s="93"/>
    </row>
    <row r="248" spans="1:13" ht="36" customHeight="1">
      <c r="A248" s="195">
        <v>53</v>
      </c>
      <c r="B248" s="171" t="s">
        <v>941</v>
      </c>
      <c r="C248" s="171" t="s">
        <v>937</v>
      </c>
      <c r="D248" s="499" t="s">
        <v>942</v>
      </c>
      <c r="E248" s="244" t="s">
        <v>943</v>
      </c>
      <c r="F248" s="578">
        <v>1850</v>
      </c>
      <c r="G248" s="578"/>
      <c r="H248" s="720"/>
      <c r="I248" s="133" t="s">
        <v>944</v>
      </c>
      <c r="J248" s="23">
        <v>43342</v>
      </c>
      <c r="K248" s="209"/>
      <c r="L248" s="519"/>
      <c r="M248" s="93"/>
    </row>
    <row r="249" spans="1:13" ht="36" customHeight="1">
      <c r="A249" s="195">
        <v>54</v>
      </c>
      <c r="B249" s="171" t="s">
        <v>945</v>
      </c>
      <c r="C249" s="171" t="s">
        <v>15</v>
      </c>
      <c r="D249" s="499" t="s">
        <v>946</v>
      </c>
      <c r="E249" s="244" t="s">
        <v>947</v>
      </c>
      <c r="F249" s="578">
        <v>1500</v>
      </c>
      <c r="G249" s="578"/>
      <c r="H249" s="720" t="s">
        <v>948</v>
      </c>
      <c r="I249" s="133" t="s">
        <v>949</v>
      </c>
      <c r="J249" s="23">
        <v>43342</v>
      </c>
      <c r="K249" s="209"/>
      <c r="L249" s="519"/>
      <c r="M249" s="93"/>
    </row>
    <row r="250" spans="1:13" ht="36" customHeight="1">
      <c r="A250" s="195">
        <v>55</v>
      </c>
      <c r="B250" s="171" t="s">
        <v>950</v>
      </c>
      <c r="C250" s="171" t="s">
        <v>951</v>
      </c>
      <c r="D250" s="499" t="s">
        <v>952</v>
      </c>
      <c r="E250" s="244" t="s">
        <v>953</v>
      </c>
      <c r="F250" s="578">
        <v>2067</v>
      </c>
      <c r="G250" s="578"/>
      <c r="H250" s="720"/>
      <c r="I250" s="133" t="s">
        <v>954</v>
      </c>
      <c r="J250" s="23">
        <v>43342</v>
      </c>
      <c r="K250" s="209"/>
      <c r="L250" s="519"/>
      <c r="M250" s="93"/>
    </row>
    <row r="251" spans="1:13" ht="44.25" customHeight="1">
      <c r="A251" s="195">
        <v>56</v>
      </c>
      <c r="B251" s="171" t="s">
        <v>923</v>
      </c>
      <c r="C251" s="171" t="s">
        <v>955</v>
      </c>
      <c r="D251" s="499" t="s">
        <v>956</v>
      </c>
      <c r="E251" s="244" t="s">
        <v>957</v>
      </c>
      <c r="F251" s="578">
        <v>100059</v>
      </c>
      <c r="G251" s="578"/>
      <c r="H251" s="720"/>
      <c r="I251" s="133" t="s">
        <v>958</v>
      </c>
      <c r="J251" s="23">
        <v>43347</v>
      </c>
      <c r="K251" s="209"/>
      <c r="L251" s="519"/>
      <c r="M251" s="228"/>
    </row>
    <row r="252" spans="1:13" ht="36" customHeight="1">
      <c r="A252" s="195">
        <v>57</v>
      </c>
      <c r="B252" s="171" t="s">
        <v>959</v>
      </c>
      <c r="C252" s="171" t="s">
        <v>15</v>
      </c>
      <c r="D252" s="499" t="s">
        <v>960</v>
      </c>
      <c r="E252" s="244" t="s">
        <v>961</v>
      </c>
      <c r="F252" s="578">
        <v>1000</v>
      </c>
      <c r="G252" s="578"/>
      <c r="H252" s="720"/>
      <c r="I252" s="133" t="s">
        <v>962</v>
      </c>
      <c r="J252" s="23">
        <v>43347</v>
      </c>
      <c r="K252" s="209"/>
      <c r="L252" s="519"/>
      <c r="M252" s="93"/>
    </row>
    <row r="253" spans="1:13" ht="36" customHeight="1">
      <c r="A253" s="195">
        <v>58</v>
      </c>
      <c r="B253" s="171" t="s">
        <v>493</v>
      </c>
      <c r="C253" s="171" t="s">
        <v>15</v>
      </c>
      <c r="D253" s="499" t="s">
        <v>963</v>
      </c>
      <c r="E253" s="244" t="s">
        <v>964</v>
      </c>
      <c r="F253" s="578">
        <v>1500</v>
      </c>
      <c r="G253" s="578"/>
      <c r="H253" s="720"/>
      <c r="I253" s="133" t="s">
        <v>965</v>
      </c>
      <c r="J253" s="23">
        <v>43349</v>
      </c>
      <c r="K253" s="209"/>
      <c r="L253" s="519"/>
      <c r="M253" s="93"/>
    </row>
    <row r="254" spans="1:13" ht="36" customHeight="1">
      <c r="A254" s="201">
        <v>59</v>
      </c>
      <c r="B254" s="168" t="s">
        <v>122</v>
      </c>
      <c r="C254" s="171" t="s">
        <v>937</v>
      </c>
      <c r="D254" s="170" t="s">
        <v>966</v>
      </c>
      <c r="E254" s="244" t="s">
        <v>967</v>
      </c>
      <c r="F254" s="578">
        <v>700</v>
      </c>
      <c r="G254" s="578"/>
      <c r="H254" s="720"/>
      <c r="I254" s="133" t="s">
        <v>968</v>
      </c>
      <c r="J254" s="23">
        <v>43354</v>
      </c>
      <c r="K254" s="209"/>
      <c r="L254" s="519"/>
      <c r="M254" s="93"/>
    </row>
    <row r="255" spans="1:13" ht="36" customHeight="1">
      <c r="A255" s="195">
        <v>60</v>
      </c>
      <c r="B255" s="171" t="s">
        <v>76</v>
      </c>
      <c r="C255" s="171" t="s">
        <v>15</v>
      </c>
      <c r="D255" s="170" t="s">
        <v>969</v>
      </c>
      <c r="E255" s="244" t="s">
        <v>970</v>
      </c>
      <c r="F255" s="578">
        <v>1500</v>
      </c>
      <c r="G255" s="578"/>
      <c r="H255" s="720" t="s">
        <v>971</v>
      </c>
      <c r="I255" s="133" t="s">
        <v>972</v>
      </c>
      <c r="J255" s="23">
        <v>43361</v>
      </c>
      <c r="K255" s="209"/>
      <c r="L255" s="519"/>
      <c r="M255" s="93"/>
    </row>
    <row r="256" spans="1:13" ht="36" customHeight="1">
      <c r="A256" s="201">
        <v>61</v>
      </c>
      <c r="B256" s="185" t="s">
        <v>973</v>
      </c>
      <c r="C256" s="24" t="s">
        <v>974</v>
      </c>
      <c r="D256" s="260" t="s">
        <v>975</v>
      </c>
      <c r="E256" s="337" t="s">
        <v>976</v>
      </c>
      <c r="F256" s="576">
        <v>765</v>
      </c>
      <c r="G256" s="576"/>
      <c r="H256" s="716"/>
      <c r="I256" s="379" t="s">
        <v>977</v>
      </c>
      <c r="J256" s="26">
        <v>47020</v>
      </c>
      <c r="K256" s="209"/>
      <c r="L256" s="519"/>
      <c r="M256" s="93"/>
    </row>
    <row r="257" spans="1:13" ht="15" customHeight="1">
      <c r="A257" s="782" t="s">
        <v>4716</v>
      </c>
      <c r="B257" s="783"/>
      <c r="C257" s="783"/>
      <c r="D257" s="783"/>
      <c r="E257" s="783"/>
      <c r="F257" s="783"/>
      <c r="G257" s="783"/>
      <c r="H257" s="783"/>
      <c r="I257" s="783"/>
      <c r="J257" s="783"/>
      <c r="K257" s="784"/>
      <c r="L257" s="327"/>
      <c r="M257" s="227"/>
    </row>
    <row r="258" spans="1:13" ht="42.75" customHeight="1">
      <c r="A258" s="21" t="s">
        <v>633</v>
      </c>
      <c r="B258" s="179" t="s">
        <v>634</v>
      </c>
      <c r="C258" s="179" t="s">
        <v>2</v>
      </c>
      <c r="D258" s="498" t="s">
        <v>3</v>
      </c>
      <c r="E258" s="179" t="s">
        <v>635</v>
      </c>
      <c r="F258" s="21" t="s">
        <v>636</v>
      </c>
      <c r="G258" s="21"/>
      <c r="H258" s="21"/>
      <c r="I258" s="377" t="s">
        <v>637</v>
      </c>
      <c r="J258" s="21" t="s">
        <v>638</v>
      </c>
      <c r="K258" s="214"/>
      <c r="L258" s="234"/>
      <c r="M258" s="216"/>
    </row>
    <row r="259" spans="1:13" s="22" customFormat="1" ht="25.5">
      <c r="A259" s="16">
        <v>1</v>
      </c>
      <c r="B259" s="17" t="s">
        <v>978</v>
      </c>
      <c r="C259" s="17" t="s">
        <v>979</v>
      </c>
      <c r="D259" s="15" t="s">
        <v>980</v>
      </c>
      <c r="E259" s="333" t="s">
        <v>981</v>
      </c>
      <c r="F259" s="16">
        <v>1318</v>
      </c>
      <c r="G259" s="16"/>
      <c r="H259" s="16"/>
      <c r="I259" s="164" t="s">
        <v>982</v>
      </c>
      <c r="J259" s="18">
        <v>46762</v>
      </c>
      <c r="K259" s="222"/>
      <c r="L259" s="226"/>
      <c r="M259" s="88"/>
    </row>
    <row r="260" spans="1:13" s="22" customFormat="1" ht="25.5">
      <c r="A260" s="16">
        <f t="shared" ref="A260:A276" si="0">1+A259</f>
        <v>2</v>
      </c>
      <c r="B260" s="17" t="s">
        <v>983</v>
      </c>
      <c r="C260" s="17" t="s">
        <v>984</v>
      </c>
      <c r="D260" s="15" t="s">
        <v>985</v>
      </c>
      <c r="E260" s="333" t="s">
        <v>986</v>
      </c>
      <c r="F260" s="16">
        <v>1400</v>
      </c>
      <c r="G260" s="16"/>
      <c r="H260" s="16"/>
      <c r="I260" s="164" t="s">
        <v>987</v>
      </c>
      <c r="J260" s="18">
        <v>46792</v>
      </c>
      <c r="K260" s="222"/>
      <c r="L260" s="226"/>
      <c r="M260" s="88"/>
    </row>
    <row r="261" spans="1:13" s="22" customFormat="1" ht="38.25">
      <c r="A261" s="16">
        <f t="shared" si="0"/>
        <v>3</v>
      </c>
      <c r="B261" s="17" t="s">
        <v>988</v>
      </c>
      <c r="C261" s="17" t="s">
        <v>989</v>
      </c>
      <c r="D261" s="500" t="s">
        <v>990</v>
      </c>
      <c r="E261" s="17" t="s">
        <v>991</v>
      </c>
      <c r="F261" s="16">
        <v>3224</v>
      </c>
      <c r="G261" s="16" t="s">
        <v>992</v>
      </c>
      <c r="H261" s="16"/>
      <c r="I261" s="164" t="s">
        <v>993</v>
      </c>
      <c r="J261" s="18">
        <v>43405</v>
      </c>
      <c r="K261" s="222"/>
      <c r="L261" s="226"/>
      <c r="M261" s="88"/>
    </row>
    <row r="262" spans="1:13" s="22" customFormat="1" ht="104.25" customHeight="1">
      <c r="A262" s="16">
        <f t="shared" si="0"/>
        <v>4</v>
      </c>
      <c r="B262" s="17" t="s">
        <v>994</v>
      </c>
      <c r="C262" s="17" t="s">
        <v>995</v>
      </c>
      <c r="D262" s="500" t="s">
        <v>390</v>
      </c>
      <c r="E262" s="17" t="s">
        <v>996</v>
      </c>
      <c r="F262" s="16"/>
      <c r="G262" s="16"/>
      <c r="H262" s="16"/>
      <c r="I262" s="164" t="s">
        <v>997</v>
      </c>
      <c r="J262" s="18">
        <v>44256</v>
      </c>
      <c r="K262" s="222"/>
      <c r="L262" s="226"/>
      <c r="M262" s="88"/>
    </row>
    <row r="263" spans="1:13" s="22" customFormat="1" ht="118.5" customHeight="1">
      <c r="A263" s="16">
        <f t="shared" si="0"/>
        <v>5</v>
      </c>
      <c r="B263" s="17" t="s">
        <v>998</v>
      </c>
      <c r="C263" s="17" t="s">
        <v>999</v>
      </c>
      <c r="D263" s="500" t="s">
        <v>390</v>
      </c>
      <c r="E263" s="17" t="s">
        <v>996</v>
      </c>
      <c r="F263" s="16"/>
      <c r="G263" s="16"/>
      <c r="H263" s="16"/>
      <c r="I263" s="164" t="s">
        <v>1000</v>
      </c>
      <c r="J263" s="18">
        <v>43647</v>
      </c>
      <c r="K263" s="222"/>
      <c r="L263" s="226"/>
      <c r="M263" s="88"/>
    </row>
    <row r="264" spans="1:13" s="22" customFormat="1" ht="38.25">
      <c r="A264" s="16">
        <f t="shared" si="0"/>
        <v>6</v>
      </c>
      <c r="B264" s="17" t="s">
        <v>1001</v>
      </c>
      <c r="C264" s="17" t="s">
        <v>979</v>
      </c>
      <c r="D264" s="501" t="s">
        <v>1002</v>
      </c>
      <c r="E264" s="17" t="s">
        <v>1003</v>
      </c>
      <c r="F264" s="16">
        <v>1500</v>
      </c>
      <c r="G264" s="16" t="s">
        <v>1004</v>
      </c>
      <c r="H264" s="16"/>
      <c r="I264" s="164" t="s">
        <v>1005</v>
      </c>
      <c r="J264" s="18">
        <v>46846</v>
      </c>
      <c r="K264" s="222"/>
      <c r="L264" s="226"/>
      <c r="M264" s="88"/>
    </row>
    <row r="265" spans="1:13" s="22" customFormat="1" ht="38.25">
      <c r="A265" s="16">
        <f t="shared" si="0"/>
        <v>7</v>
      </c>
      <c r="B265" s="17" t="s">
        <v>1006</v>
      </c>
      <c r="C265" s="17" t="s">
        <v>979</v>
      </c>
      <c r="D265" s="501" t="s">
        <v>1007</v>
      </c>
      <c r="E265" s="17" t="s">
        <v>1008</v>
      </c>
      <c r="F265" s="16">
        <v>1467</v>
      </c>
      <c r="G265" s="16"/>
      <c r="H265" s="16"/>
      <c r="I265" s="164" t="s">
        <v>1009</v>
      </c>
      <c r="J265" s="18">
        <v>46846</v>
      </c>
      <c r="K265" s="222"/>
      <c r="L265" s="226"/>
      <c r="M265" s="88"/>
    </row>
    <row r="266" spans="1:13" s="22" customFormat="1" ht="25.5">
      <c r="A266" s="16">
        <f t="shared" si="0"/>
        <v>8</v>
      </c>
      <c r="B266" s="17" t="s">
        <v>1010</v>
      </c>
      <c r="C266" s="17" t="s">
        <v>979</v>
      </c>
      <c r="D266" s="501" t="s">
        <v>1011</v>
      </c>
      <c r="E266" s="17" t="s">
        <v>1012</v>
      </c>
      <c r="F266" s="16">
        <v>1400</v>
      </c>
      <c r="G266" s="16"/>
      <c r="H266" s="16" t="s">
        <v>1013</v>
      </c>
      <c r="I266" s="164" t="s">
        <v>1014</v>
      </c>
      <c r="J266" s="18">
        <v>46859</v>
      </c>
      <c r="K266" s="222"/>
      <c r="L266" s="226"/>
      <c r="M266" s="88"/>
    </row>
    <row r="267" spans="1:13" s="22" customFormat="1" ht="38.25">
      <c r="A267" s="16">
        <f t="shared" si="0"/>
        <v>9</v>
      </c>
      <c r="B267" s="17" t="s">
        <v>1001</v>
      </c>
      <c r="C267" s="17" t="s">
        <v>979</v>
      </c>
      <c r="D267" s="501" t="s">
        <v>1015</v>
      </c>
      <c r="E267" s="17" t="s">
        <v>1016</v>
      </c>
      <c r="F267" s="16">
        <v>1420</v>
      </c>
      <c r="G267" s="16" t="s">
        <v>1017</v>
      </c>
      <c r="H267" s="16"/>
      <c r="I267" s="164" t="s">
        <v>1018</v>
      </c>
      <c r="J267" s="18">
        <v>46860</v>
      </c>
      <c r="K267" s="222"/>
      <c r="L267" s="226"/>
      <c r="M267" s="88"/>
    </row>
    <row r="268" spans="1:13" s="22" customFormat="1" ht="25.5">
      <c r="A268" s="16">
        <f t="shared" si="0"/>
        <v>10</v>
      </c>
      <c r="B268" s="17" t="s">
        <v>994</v>
      </c>
      <c r="C268" s="17" t="s">
        <v>979</v>
      </c>
      <c r="D268" s="501" t="s">
        <v>1019</v>
      </c>
      <c r="E268" s="17" t="s">
        <v>1020</v>
      </c>
      <c r="F268" s="16">
        <v>1122</v>
      </c>
      <c r="G268" s="16"/>
      <c r="H268" s="16"/>
      <c r="I268" s="164" t="s">
        <v>1021</v>
      </c>
      <c r="J268" s="18">
        <v>46863</v>
      </c>
      <c r="K268" s="222"/>
      <c r="L268" s="226"/>
      <c r="M268" s="88"/>
    </row>
    <row r="269" spans="1:13" s="22" customFormat="1" ht="25.5">
      <c r="A269" s="16">
        <f t="shared" si="0"/>
        <v>11</v>
      </c>
      <c r="B269" s="17" t="s">
        <v>994</v>
      </c>
      <c r="C269" s="17" t="s">
        <v>979</v>
      </c>
      <c r="D269" s="501" t="s">
        <v>1022</v>
      </c>
      <c r="E269" s="17" t="s">
        <v>1023</v>
      </c>
      <c r="F269" s="16">
        <v>1334</v>
      </c>
      <c r="G269" s="16"/>
      <c r="H269" s="16" t="s">
        <v>1024</v>
      </c>
      <c r="I269" s="164" t="s">
        <v>1025</v>
      </c>
      <c r="J269" s="18">
        <v>46864</v>
      </c>
      <c r="K269" s="222"/>
      <c r="L269" s="226"/>
      <c r="M269" s="88"/>
    </row>
    <row r="270" spans="1:13" s="22" customFormat="1" ht="25.5">
      <c r="A270" s="16">
        <f t="shared" si="0"/>
        <v>12</v>
      </c>
      <c r="B270" s="17" t="s">
        <v>1026</v>
      </c>
      <c r="C270" s="17" t="s">
        <v>979</v>
      </c>
      <c r="D270" s="501" t="s">
        <v>1027</v>
      </c>
      <c r="E270" s="17" t="s">
        <v>1028</v>
      </c>
      <c r="F270" s="16">
        <v>1170</v>
      </c>
      <c r="G270" s="16"/>
      <c r="H270" s="16"/>
      <c r="I270" s="164" t="s">
        <v>1029</v>
      </c>
      <c r="J270" s="18">
        <v>46867</v>
      </c>
      <c r="K270" s="222"/>
      <c r="L270" s="226"/>
      <c r="M270" s="88"/>
    </row>
    <row r="271" spans="1:13" s="22" customFormat="1" ht="25.5">
      <c r="A271" s="16">
        <f t="shared" si="0"/>
        <v>13</v>
      </c>
      <c r="B271" s="17" t="s">
        <v>1030</v>
      </c>
      <c r="C271" s="17" t="s">
        <v>979</v>
      </c>
      <c r="D271" s="501" t="s">
        <v>1031</v>
      </c>
      <c r="E271" s="17" t="s">
        <v>1032</v>
      </c>
      <c r="F271" s="16">
        <v>645</v>
      </c>
      <c r="G271" s="16"/>
      <c r="H271" s="16"/>
      <c r="I271" s="164" t="s">
        <v>1033</v>
      </c>
      <c r="J271" s="18">
        <v>46916</v>
      </c>
      <c r="K271" s="222"/>
      <c r="L271" s="226"/>
      <c r="M271" s="88"/>
    </row>
    <row r="272" spans="1:13" s="22" customFormat="1" ht="25.5">
      <c r="A272" s="16">
        <f t="shared" si="0"/>
        <v>14</v>
      </c>
      <c r="B272" s="17" t="s">
        <v>1034</v>
      </c>
      <c r="C272" s="17" t="s">
        <v>979</v>
      </c>
      <c r="D272" s="501" t="s">
        <v>1035</v>
      </c>
      <c r="E272" s="17" t="s">
        <v>1036</v>
      </c>
      <c r="F272" s="16">
        <v>1000</v>
      </c>
      <c r="G272" s="16"/>
      <c r="H272" s="16"/>
      <c r="I272" s="164" t="s">
        <v>1037</v>
      </c>
      <c r="J272" s="18">
        <v>46928</v>
      </c>
      <c r="K272" s="222"/>
      <c r="L272" s="226"/>
      <c r="M272" s="88"/>
    </row>
    <row r="273" spans="1:14" s="22" customFormat="1" ht="48.75" customHeight="1">
      <c r="A273" s="16">
        <f t="shared" si="0"/>
        <v>15</v>
      </c>
      <c r="B273" s="17" t="s">
        <v>256</v>
      </c>
      <c r="C273" s="17" t="s">
        <v>1038</v>
      </c>
      <c r="D273" s="501" t="s">
        <v>1039</v>
      </c>
      <c r="E273" s="17" t="s">
        <v>1040</v>
      </c>
      <c r="F273" s="16">
        <v>4100</v>
      </c>
      <c r="G273" s="16"/>
      <c r="H273" s="16" t="s">
        <v>1041</v>
      </c>
      <c r="I273" s="164" t="s">
        <v>1042</v>
      </c>
      <c r="J273" s="18">
        <v>43595</v>
      </c>
      <c r="K273" s="222" t="s">
        <v>4550</v>
      </c>
      <c r="L273" s="226"/>
      <c r="M273" s="88"/>
    </row>
    <row r="274" spans="1:14" ht="25.5">
      <c r="A274" s="16">
        <f t="shared" si="0"/>
        <v>16</v>
      </c>
      <c r="B274" s="17" t="s">
        <v>1043</v>
      </c>
      <c r="C274" s="7" t="s">
        <v>979</v>
      </c>
      <c r="D274" s="502" t="s">
        <v>1044</v>
      </c>
      <c r="E274" s="7" t="s">
        <v>1045</v>
      </c>
      <c r="F274" s="176">
        <v>1000</v>
      </c>
      <c r="G274" s="176"/>
      <c r="H274" s="176"/>
      <c r="I274" s="164" t="s">
        <v>1046</v>
      </c>
      <c r="J274" s="18">
        <v>46971</v>
      </c>
      <c r="K274" s="222"/>
      <c r="L274" s="226"/>
      <c r="M274" s="99"/>
      <c r="N274" s="224"/>
    </row>
    <row r="275" spans="1:14" ht="25.5">
      <c r="A275" s="16">
        <f t="shared" si="0"/>
        <v>17</v>
      </c>
      <c r="B275" s="185" t="s">
        <v>256</v>
      </c>
      <c r="C275" s="24" t="s">
        <v>1047</v>
      </c>
      <c r="D275" s="503" t="s">
        <v>1048</v>
      </c>
      <c r="E275" s="572" t="s">
        <v>1049</v>
      </c>
      <c r="F275" s="576">
        <v>9971</v>
      </c>
      <c r="G275" s="576"/>
      <c r="H275" s="716"/>
      <c r="I275" s="379" t="s">
        <v>1050</v>
      </c>
      <c r="J275" s="26">
        <v>43682</v>
      </c>
      <c r="K275" s="209"/>
      <c r="L275" s="519"/>
      <c r="M275" s="98"/>
    </row>
    <row r="276" spans="1:14" ht="25.5">
      <c r="A276" s="187">
        <f t="shared" si="0"/>
        <v>18</v>
      </c>
      <c r="B276" s="185"/>
      <c r="C276" s="24"/>
      <c r="D276" s="260" t="s">
        <v>1051</v>
      </c>
      <c r="E276" s="572"/>
      <c r="F276" s="576"/>
      <c r="G276" s="576"/>
      <c r="H276" s="716"/>
      <c r="I276" s="379" t="s">
        <v>1052</v>
      </c>
      <c r="J276" s="26">
        <v>47010</v>
      </c>
      <c r="K276" s="223"/>
      <c r="L276" s="519"/>
      <c r="M276" s="98"/>
    </row>
    <row r="277" spans="1:14" ht="15.75" customHeight="1">
      <c r="A277" s="780" t="s">
        <v>4722</v>
      </c>
      <c r="B277" s="781"/>
      <c r="C277" s="781"/>
      <c r="D277" s="781"/>
      <c r="E277" s="781"/>
      <c r="F277" s="781"/>
      <c r="G277" s="781"/>
      <c r="H277" s="781"/>
      <c r="I277" s="781"/>
      <c r="J277" s="781"/>
      <c r="K277" s="781"/>
      <c r="L277" s="326"/>
      <c r="M277" s="225"/>
    </row>
    <row r="278" spans="1:14" ht="48.75" customHeight="1">
      <c r="A278" s="219" t="s">
        <v>633</v>
      </c>
      <c r="B278" s="220" t="s">
        <v>634</v>
      </c>
      <c r="C278" s="220" t="s">
        <v>2</v>
      </c>
      <c r="D278" s="504" t="s">
        <v>3</v>
      </c>
      <c r="E278" s="220" t="s">
        <v>4714</v>
      </c>
      <c r="F278" s="219" t="s">
        <v>4723</v>
      </c>
      <c r="G278" s="219"/>
      <c r="H278" s="219"/>
      <c r="I278" s="380" t="s">
        <v>4708</v>
      </c>
      <c r="J278" s="219" t="s">
        <v>638</v>
      </c>
      <c r="K278" s="221" t="s">
        <v>4710</v>
      </c>
      <c r="L278" s="234"/>
      <c r="M278" s="216"/>
    </row>
    <row r="279" spans="1:14" ht="25.5">
      <c r="A279" s="16">
        <f>1+A276</f>
        <v>19</v>
      </c>
      <c r="B279" s="171" t="s">
        <v>1053</v>
      </c>
      <c r="C279" s="171" t="s">
        <v>1054</v>
      </c>
      <c r="D279" s="505" t="s">
        <v>1055</v>
      </c>
      <c r="E279" s="575" t="s">
        <v>1056</v>
      </c>
      <c r="F279" s="578">
        <v>1500</v>
      </c>
      <c r="G279" s="578"/>
      <c r="H279" s="715"/>
      <c r="I279" s="133" t="s">
        <v>1057</v>
      </c>
      <c r="J279" s="23">
        <v>47041</v>
      </c>
      <c r="K279" s="209"/>
      <c r="L279" s="519"/>
      <c r="M279" s="98"/>
    </row>
    <row r="280" spans="1:14" ht="25.5">
      <c r="A280" s="16">
        <f t="shared" ref="A280:A308" si="1">1+A279</f>
        <v>20</v>
      </c>
      <c r="B280" s="171" t="s">
        <v>1058</v>
      </c>
      <c r="C280" s="171" t="s">
        <v>1054</v>
      </c>
      <c r="D280" s="505" t="s">
        <v>1059</v>
      </c>
      <c r="E280" s="575" t="s">
        <v>1060</v>
      </c>
      <c r="F280" s="578">
        <v>662</v>
      </c>
      <c r="G280" s="578"/>
      <c r="H280" s="715"/>
      <c r="I280" s="133" t="s">
        <v>1061</v>
      </c>
      <c r="J280" s="23">
        <v>47049</v>
      </c>
      <c r="K280" s="209"/>
      <c r="L280" s="519"/>
      <c r="M280" s="98"/>
    </row>
    <row r="281" spans="1:14" ht="38.25">
      <c r="A281" s="16">
        <f t="shared" si="1"/>
        <v>21</v>
      </c>
      <c r="B281" s="171" t="s">
        <v>1062</v>
      </c>
      <c r="C281" s="171" t="s">
        <v>1063</v>
      </c>
      <c r="D281" s="505" t="s">
        <v>1064</v>
      </c>
      <c r="E281" s="180" t="s">
        <v>1065</v>
      </c>
      <c r="F281" s="578"/>
      <c r="G281" s="578"/>
      <c r="H281" s="715"/>
      <c r="I281" s="188" t="s">
        <v>1066</v>
      </c>
      <c r="J281" s="23"/>
      <c r="K281" s="209"/>
      <c r="L281" s="519"/>
      <c r="M281" s="98"/>
    </row>
    <row r="282" spans="1:14" ht="38.25">
      <c r="A282" s="16">
        <f t="shared" si="1"/>
        <v>22</v>
      </c>
      <c r="B282" s="171" t="s">
        <v>1067</v>
      </c>
      <c r="C282" s="171" t="s">
        <v>974</v>
      </c>
      <c r="D282" s="505" t="s">
        <v>1068</v>
      </c>
      <c r="E282" s="575" t="s">
        <v>1069</v>
      </c>
      <c r="F282" s="578"/>
      <c r="G282" s="578"/>
      <c r="H282" s="715"/>
      <c r="I282" s="188" t="s">
        <v>1070</v>
      </c>
      <c r="J282" s="198"/>
      <c r="K282" s="209"/>
      <c r="L282" s="519"/>
      <c r="M282" s="98"/>
    </row>
    <row r="283" spans="1:14" ht="25.5">
      <c r="A283" s="16">
        <f t="shared" si="1"/>
        <v>23</v>
      </c>
      <c r="B283" s="171" t="s">
        <v>1071</v>
      </c>
      <c r="C283" s="171" t="s">
        <v>1072</v>
      </c>
      <c r="D283" s="505" t="s">
        <v>1073</v>
      </c>
      <c r="E283" s="575" t="s">
        <v>1074</v>
      </c>
      <c r="F283" s="578">
        <v>1320</v>
      </c>
      <c r="G283" s="578"/>
      <c r="H283" s="715"/>
      <c r="I283" s="133" t="s">
        <v>1075</v>
      </c>
      <c r="J283" s="23">
        <v>47055</v>
      </c>
      <c r="K283" s="209"/>
      <c r="L283" s="519"/>
      <c r="M283" s="98"/>
    </row>
    <row r="284" spans="1:14" ht="38.25">
      <c r="A284" s="16">
        <f t="shared" si="1"/>
        <v>24</v>
      </c>
      <c r="B284" s="171" t="s">
        <v>1076</v>
      </c>
      <c r="C284" s="171" t="s">
        <v>1072</v>
      </c>
      <c r="D284" s="505" t="s">
        <v>1077</v>
      </c>
      <c r="E284" s="575" t="s">
        <v>1078</v>
      </c>
      <c r="F284" s="578"/>
      <c r="G284" s="578"/>
      <c r="H284" s="715"/>
      <c r="I284" s="188" t="s">
        <v>1079</v>
      </c>
      <c r="J284" s="198"/>
      <c r="K284" s="209"/>
      <c r="L284" s="519"/>
      <c r="M284" s="98"/>
    </row>
    <row r="285" spans="1:14" ht="63.75">
      <c r="A285" s="16">
        <f t="shared" si="1"/>
        <v>25</v>
      </c>
      <c r="B285" s="171" t="s">
        <v>1080</v>
      </c>
      <c r="C285" s="171" t="s">
        <v>1081</v>
      </c>
      <c r="D285" s="505" t="s">
        <v>1082</v>
      </c>
      <c r="E285" s="575" t="s">
        <v>1083</v>
      </c>
      <c r="F285" s="578">
        <v>1500</v>
      </c>
      <c r="G285" s="578"/>
      <c r="H285" s="715"/>
      <c r="I285" s="133" t="s">
        <v>1084</v>
      </c>
      <c r="J285" s="23">
        <v>47062</v>
      </c>
      <c r="K285" s="209"/>
      <c r="L285" s="519"/>
      <c r="M285" s="98"/>
    </row>
    <row r="286" spans="1:14" ht="38.25">
      <c r="A286" s="16">
        <f t="shared" si="1"/>
        <v>26</v>
      </c>
      <c r="B286" s="171" t="s">
        <v>1062</v>
      </c>
      <c r="C286" s="171" t="s">
        <v>1063</v>
      </c>
      <c r="D286" s="505" t="s">
        <v>1064</v>
      </c>
      <c r="E286" s="575" t="s">
        <v>1065</v>
      </c>
      <c r="F286" s="578"/>
      <c r="G286" s="578"/>
      <c r="H286" s="715"/>
      <c r="I286" s="133" t="s">
        <v>1085</v>
      </c>
      <c r="J286" s="198"/>
      <c r="K286" s="209"/>
      <c r="L286" s="519"/>
      <c r="M286" s="98"/>
    </row>
    <row r="287" spans="1:14" ht="25.5">
      <c r="A287" s="16">
        <f t="shared" si="1"/>
        <v>27</v>
      </c>
      <c r="B287" s="171" t="s">
        <v>1086</v>
      </c>
      <c r="C287" s="171" t="s">
        <v>1081</v>
      </c>
      <c r="D287" s="505" t="s">
        <v>1087</v>
      </c>
      <c r="E287" s="575" t="s">
        <v>1088</v>
      </c>
      <c r="F287" s="578">
        <v>1000</v>
      </c>
      <c r="G287" s="578"/>
      <c r="H287" s="715"/>
      <c r="I287" s="133" t="s">
        <v>1089</v>
      </c>
      <c r="J287" s="198"/>
      <c r="K287" s="209"/>
      <c r="L287" s="519"/>
      <c r="M287" s="98"/>
    </row>
    <row r="288" spans="1:14" ht="38.25">
      <c r="A288" s="16">
        <f t="shared" si="1"/>
        <v>28</v>
      </c>
      <c r="B288" s="171" t="s">
        <v>1090</v>
      </c>
      <c r="C288" s="171" t="s">
        <v>1081</v>
      </c>
      <c r="D288" s="505" t="s">
        <v>1091</v>
      </c>
      <c r="E288" s="575" t="s">
        <v>1092</v>
      </c>
      <c r="F288" s="578"/>
      <c r="G288" s="578"/>
      <c r="H288" s="715"/>
      <c r="I288" s="188" t="s">
        <v>1093</v>
      </c>
      <c r="J288" s="198"/>
      <c r="K288" s="209"/>
      <c r="L288" s="519"/>
      <c r="M288" s="98"/>
    </row>
    <row r="289" spans="1:13" ht="38.25">
      <c r="A289" s="16">
        <f t="shared" si="1"/>
        <v>29</v>
      </c>
      <c r="B289" s="171" t="s">
        <v>1094</v>
      </c>
      <c r="C289" s="171" t="s">
        <v>1081</v>
      </c>
      <c r="D289" s="505" t="s">
        <v>1095</v>
      </c>
      <c r="E289" s="575" t="s">
        <v>1096</v>
      </c>
      <c r="F289" s="578">
        <v>1400</v>
      </c>
      <c r="G289" s="578"/>
      <c r="H289" s="715"/>
      <c r="I289" s="133" t="s">
        <v>1097</v>
      </c>
      <c r="J289" s="198"/>
      <c r="K289" s="209"/>
      <c r="L289" s="519"/>
      <c r="M289" s="98"/>
    </row>
    <row r="290" spans="1:13" ht="38.25">
      <c r="A290" s="16">
        <f t="shared" si="1"/>
        <v>30</v>
      </c>
      <c r="B290" s="171" t="s">
        <v>1062</v>
      </c>
      <c r="C290" s="171" t="s">
        <v>1072</v>
      </c>
      <c r="D290" s="505" t="s">
        <v>1064</v>
      </c>
      <c r="E290" s="575" t="s">
        <v>1065</v>
      </c>
      <c r="F290" s="578">
        <v>690</v>
      </c>
      <c r="G290" s="578"/>
      <c r="H290" s="715"/>
      <c r="I290" s="133" t="s">
        <v>1098</v>
      </c>
      <c r="J290" s="198" t="s">
        <v>1099</v>
      </c>
      <c r="K290" s="209"/>
      <c r="L290" s="519"/>
      <c r="M290" s="98"/>
    </row>
    <row r="291" spans="1:13" ht="25.5">
      <c r="A291" s="16">
        <f t="shared" si="1"/>
        <v>31</v>
      </c>
      <c r="B291" s="171" t="s">
        <v>1100</v>
      </c>
      <c r="C291" s="171" t="s">
        <v>1081</v>
      </c>
      <c r="D291" s="505" t="s">
        <v>1101</v>
      </c>
      <c r="E291" s="575" t="s">
        <v>1102</v>
      </c>
      <c r="F291" s="578">
        <v>985</v>
      </c>
      <c r="G291" s="578"/>
      <c r="H291" s="715"/>
      <c r="I291" s="133" t="s">
        <v>1103</v>
      </c>
      <c r="J291" s="198"/>
      <c r="K291" s="209"/>
      <c r="L291" s="519"/>
      <c r="M291" s="98"/>
    </row>
    <row r="292" spans="1:13" ht="25.5">
      <c r="A292" s="16">
        <f t="shared" si="1"/>
        <v>32</v>
      </c>
      <c r="B292" s="171" t="s">
        <v>1104</v>
      </c>
      <c r="C292" s="171" t="s">
        <v>1081</v>
      </c>
      <c r="D292" s="505" t="s">
        <v>1105</v>
      </c>
      <c r="E292" s="575" t="s">
        <v>1106</v>
      </c>
      <c r="F292" s="578">
        <v>852</v>
      </c>
      <c r="G292" s="578"/>
      <c r="H292" s="715"/>
      <c r="I292" s="133" t="s">
        <v>1107</v>
      </c>
      <c r="J292" s="198"/>
      <c r="K292" s="209"/>
      <c r="L292" s="519"/>
      <c r="M292" s="98"/>
    </row>
    <row r="293" spans="1:13" ht="51">
      <c r="A293" s="16">
        <f t="shared" si="1"/>
        <v>33</v>
      </c>
      <c r="B293" s="171" t="s">
        <v>1094</v>
      </c>
      <c r="C293" s="171" t="s">
        <v>1081</v>
      </c>
      <c r="D293" s="505" t="s">
        <v>1108</v>
      </c>
      <c r="E293" s="575" t="s">
        <v>1109</v>
      </c>
      <c r="F293" s="578">
        <v>1432</v>
      </c>
      <c r="G293" s="578"/>
      <c r="H293" s="715"/>
      <c r="I293" s="133" t="s">
        <v>1110</v>
      </c>
      <c r="J293" s="198"/>
      <c r="K293" s="209"/>
      <c r="L293" s="519"/>
      <c r="M293" s="98"/>
    </row>
    <row r="294" spans="1:13" ht="38.25">
      <c r="A294" s="16">
        <f t="shared" si="1"/>
        <v>34</v>
      </c>
      <c r="B294" s="171" t="s">
        <v>1067</v>
      </c>
      <c r="C294" s="171" t="s">
        <v>974</v>
      </c>
      <c r="D294" s="505" t="s">
        <v>1111</v>
      </c>
      <c r="E294" s="575" t="s">
        <v>1112</v>
      </c>
      <c r="F294" s="578"/>
      <c r="G294" s="578"/>
      <c r="H294" s="715"/>
      <c r="I294" s="188" t="s">
        <v>1113</v>
      </c>
      <c r="J294" s="198"/>
      <c r="K294" s="209"/>
      <c r="L294" s="519"/>
      <c r="M294" s="98"/>
    </row>
    <row r="295" spans="1:13" ht="38.25">
      <c r="A295" s="16">
        <f t="shared" si="1"/>
        <v>35</v>
      </c>
      <c r="B295" s="171" t="s">
        <v>1114</v>
      </c>
      <c r="C295" s="171" t="s">
        <v>1115</v>
      </c>
      <c r="D295" s="505" t="s">
        <v>1116</v>
      </c>
      <c r="E295" s="575" t="s">
        <v>1117</v>
      </c>
      <c r="F295" s="578">
        <v>2500</v>
      </c>
      <c r="G295" s="578"/>
      <c r="H295" s="715"/>
      <c r="I295" s="133" t="s">
        <v>1118</v>
      </c>
      <c r="J295" s="198"/>
      <c r="K295" s="209"/>
      <c r="L295" s="519"/>
      <c r="M295" s="98"/>
    </row>
    <row r="296" spans="1:13" ht="25.5">
      <c r="A296" s="16">
        <f t="shared" si="1"/>
        <v>36</v>
      </c>
      <c r="B296" s="171" t="s">
        <v>1119</v>
      </c>
      <c r="C296" s="171" t="s">
        <v>1120</v>
      </c>
      <c r="D296" s="506" t="s">
        <v>1121</v>
      </c>
      <c r="E296" s="575" t="s">
        <v>1122</v>
      </c>
      <c r="F296" s="578"/>
      <c r="G296" s="578"/>
      <c r="H296" s="715"/>
      <c r="I296" s="188" t="s">
        <v>1123</v>
      </c>
      <c r="J296" s="198"/>
      <c r="K296" s="209"/>
      <c r="L296" s="519"/>
      <c r="M296" s="98"/>
    </row>
    <row r="297" spans="1:13" ht="25.5">
      <c r="A297" s="16">
        <f t="shared" si="1"/>
        <v>37</v>
      </c>
      <c r="B297" s="171" t="s">
        <v>1124</v>
      </c>
      <c r="C297" s="171" t="s">
        <v>1115</v>
      </c>
      <c r="D297" s="505" t="s">
        <v>1125</v>
      </c>
      <c r="E297" s="575" t="s">
        <v>1126</v>
      </c>
      <c r="F297" s="578"/>
      <c r="G297" s="578"/>
      <c r="H297" s="715"/>
      <c r="I297" s="133" t="s">
        <v>1127</v>
      </c>
      <c r="J297" s="198"/>
      <c r="K297" s="209"/>
      <c r="L297" s="519"/>
      <c r="M297" s="98"/>
    </row>
    <row r="298" spans="1:13" ht="25.5">
      <c r="A298" s="16">
        <f t="shared" si="1"/>
        <v>38</v>
      </c>
      <c r="B298" s="171" t="s">
        <v>1128</v>
      </c>
      <c r="C298" s="171" t="s">
        <v>1081</v>
      </c>
      <c r="D298" s="505" t="s">
        <v>1129</v>
      </c>
      <c r="E298" s="575" t="s">
        <v>1130</v>
      </c>
      <c r="F298" s="578">
        <v>825</v>
      </c>
      <c r="G298" s="578"/>
      <c r="H298" s="715"/>
      <c r="I298" s="133" t="s">
        <v>1131</v>
      </c>
      <c r="J298" s="198"/>
      <c r="K298" s="209"/>
      <c r="L298" s="519"/>
      <c r="M298" s="98"/>
    </row>
    <row r="299" spans="1:13" ht="25.5">
      <c r="A299" s="16">
        <f t="shared" si="1"/>
        <v>39</v>
      </c>
      <c r="B299" s="171" t="s">
        <v>1124</v>
      </c>
      <c r="C299" s="171" t="s">
        <v>1081</v>
      </c>
      <c r="D299" s="505" t="s">
        <v>1132</v>
      </c>
      <c r="E299" s="575" t="s">
        <v>1133</v>
      </c>
      <c r="F299" s="578">
        <v>1026</v>
      </c>
      <c r="G299" s="578"/>
      <c r="H299" s="715"/>
      <c r="I299" s="133" t="s">
        <v>1134</v>
      </c>
      <c r="J299" s="198"/>
      <c r="K299" s="209"/>
      <c r="L299" s="519"/>
      <c r="M299" s="98"/>
    </row>
    <row r="300" spans="1:13" ht="25.5">
      <c r="A300" s="16">
        <f t="shared" si="1"/>
        <v>40</v>
      </c>
      <c r="B300" s="171" t="s">
        <v>1135</v>
      </c>
      <c r="C300" s="171" t="s">
        <v>1081</v>
      </c>
      <c r="D300" s="505" t="s">
        <v>1136</v>
      </c>
      <c r="E300" s="575" t="s">
        <v>893</v>
      </c>
      <c r="F300" s="578">
        <v>1500</v>
      </c>
      <c r="G300" s="578"/>
      <c r="H300" s="715"/>
      <c r="I300" s="133" t="s">
        <v>1137</v>
      </c>
      <c r="J300" s="198"/>
      <c r="K300" s="209" t="s">
        <v>5252</v>
      </c>
      <c r="L300" s="519"/>
      <c r="M300" s="98"/>
    </row>
    <row r="301" spans="1:13" ht="38.25">
      <c r="A301" s="16">
        <f t="shared" si="1"/>
        <v>41</v>
      </c>
      <c r="B301" s="171" t="s">
        <v>1138</v>
      </c>
      <c r="C301" s="171" t="s">
        <v>1081</v>
      </c>
      <c r="D301" s="505" t="s">
        <v>1139</v>
      </c>
      <c r="E301" s="575" t="s">
        <v>1140</v>
      </c>
      <c r="F301" s="578"/>
      <c r="G301" s="578"/>
      <c r="H301" s="715"/>
      <c r="I301" s="188" t="s">
        <v>1141</v>
      </c>
      <c r="J301" s="198"/>
      <c r="K301" s="209"/>
      <c r="L301" s="519"/>
      <c r="M301" s="98"/>
    </row>
    <row r="302" spans="1:13" ht="25.5">
      <c r="A302" s="16">
        <f t="shared" si="1"/>
        <v>42</v>
      </c>
      <c r="B302" s="171" t="s">
        <v>1142</v>
      </c>
      <c r="C302" s="171" t="s">
        <v>1081</v>
      </c>
      <c r="D302" s="505" t="s">
        <v>1143</v>
      </c>
      <c r="E302" s="575" t="s">
        <v>847</v>
      </c>
      <c r="F302" s="578">
        <v>1500</v>
      </c>
      <c r="G302" s="578"/>
      <c r="H302" s="715"/>
      <c r="I302" s="133" t="s">
        <v>1144</v>
      </c>
      <c r="J302" s="198"/>
      <c r="K302" s="209"/>
      <c r="L302" s="519"/>
      <c r="M302" s="98"/>
    </row>
    <row r="303" spans="1:13" ht="41.25" customHeight="1">
      <c r="A303" s="16">
        <f t="shared" si="1"/>
        <v>43</v>
      </c>
      <c r="B303" s="171" t="s">
        <v>1145</v>
      </c>
      <c r="C303" s="171" t="s">
        <v>1081</v>
      </c>
      <c r="D303" s="505" t="s">
        <v>1146</v>
      </c>
      <c r="E303" s="575" t="s">
        <v>1147</v>
      </c>
      <c r="F303" s="578">
        <v>819</v>
      </c>
      <c r="G303" s="578"/>
      <c r="H303" s="715"/>
      <c r="I303" s="133" t="s">
        <v>1148</v>
      </c>
      <c r="J303" s="198"/>
      <c r="K303" s="209"/>
      <c r="L303" s="519"/>
      <c r="M303" s="98"/>
    </row>
    <row r="304" spans="1:13" ht="25.5">
      <c r="A304" s="16">
        <f t="shared" si="1"/>
        <v>44</v>
      </c>
      <c r="B304" s="171" t="s">
        <v>1135</v>
      </c>
      <c r="C304" s="171" t="s">
        <v>974</v>
      </c>
      <c r="D304" s="505" t="s">
        <v>1149</v>
      </c>
      <c r="E304" s="575" t="s">
        <v>1150</v>
      </c>
      <c r="F304" s="578"/>
      <c r="G304" s="578"/>
      <c r="H304" s="715"/>
      <c r="I304" s="188" t="s">
        <v>1151</v>
      </c>
      <c r="J304" s="198"/>
      <c r="K304" s="209"/>
      <c r="L304" s="519"/>
      <c r="M304" s="98"/>
    </row>
    <row r="305" spans="1:14" ht="37.5" customHeight="1">
      <c r="A305" s="16">
        <f t="shared" si="1"/>
        <v>45</v>
      </c>
      <c r="B305" s="171" t="s">
        <v>1152</v>
      </c>
      <c r="C305" s="171" t="s">
        <v>1081</v>
      </c>
      <c r="D305" s="505" t="s">
        <v>1153</v>
      </c>
      <c r="E305" s="575" t="s">
        <v>1154</v>
      </c>
      <c r="F305" s="578">
        <v>813</v>
      </c>
      <c r="G305" s="578"/>
      <c r="H305" s="715"/>
      <c r="I305" s="133" t="s">
        <v>1155</v>
      </c>
      <c r="J305" s="198"/>
      <c r="K305" s="209"/>
      <c r="L305" s="519"/>
      <c r="M305" s="98"/>
    </row>
    <row r="306" spans="1:14" ht="43.5" customHeight="1">
      <c r="A306" s="16">
        <f t="shared" si="1"/>
        <v>46</v>
      </c>
      <c r="B306" s="150" t="s">
        <v>1156</v>
      </c>
      <c r="C306" s="171" t="s">
        <v>1081</v>
      </c>
      <c r="D306" s="507" t="s">
        <v>1157</v>
      </c>
      <c r="E306" s="575" t="s">
        <v>1158</v>
      </c>
      <c r="F306" s="578">
        <v>1100</v>
      </c>
      <c r="G306" s="578"/>
      <c r="H306" s="715"/>
      <c r="I306" s="133" t="s">
        <v>1159</v>
      </c>
      <c r="J306" s="198"/>
      <c r="K306" s="209"/>
      <c r="L306" s="519"/>
      <c r="M306" s="98"/>
    </row>
    <row r="307" spans="1:14" ht="38.25">
      <c r="A307" s="16">
        <f t="shared" si="1"/>
        <v>47</v>
      </c>
      <c r="B307" s="171" t="s">
        <v>1160</v>
      </c>
      <c r="C307" s="171" t="s">
        <v>1081</v>
      </c>
      <c r="D307" s="505" t="s">
        <v>1161</v>
      </c>
      <c r="E307" s="575" t="s">
        <v>1162</v>
      </c>
      <c r="F307" s="578"/>
      <c r="G307" s="578"/>
      <c r="H307" s="715"/>
      <c r="I307" s="188" t="s">
        <v>1163</v>
      </c>
      <c r="J307" s="198"/>
      <c r="K307" s="209"/>
      <c r="L307" s="519"/>
      <c r="M307" s="98"/>
    </row>
    <row r="308" spans="1:14" ht="38.25">
      <c r="A308" s="16">
        <f t="shared" si="1"/>
        <v>48</v>
      </c>
      <c r="B308" s="171" t="s">
        <v>1164</v>
      </c>
      <c r="C308" s="171" t="s">
        <v>1165</v>
      </c>
      <c r="D308" s="505" t="s">
        <v>1139</v>
      </c>
      <c r="E308" s="575" t="s">
        <v>1140</v>
      </c>
      <c r="F308" s="578">
        <v>1595</v>
      </c>
      <c r="G308" s="578"/>
      <c r="H308" s="715"/>
      <c r="I308" s="133" t="s">
        <v>1166</v>
      </c>
      <c r="J308" s="198"/>
      <c r="K308" s="209"/>
      <c r="L308" s="519"/>
      <c r="M308" s="98"/>
    </row>
    <row r="309" spans="1:14">
      <c r="A309" s="780" t="s">
        <v>4724</v>
      </c>
      <c r="B309" s="781"/>
      <c r="C309" s="781"/>
      <c r="D309" s="781"/>
      <c r="E309" s="781"/>
      <c r="F309" s="781"/>
      <c r="G309" s="781"/>
      <c r="H309" s="781"/>
      <c r="I309" s="781"/>
      <c r="J309" s="781"/>
      <c r="K309" s="781"/>
      <c r="L309" s="534"/>
      <c r="M309" s="218"/>
    </row>
    <row r="310" spans="1:14" ht="51.75" customHeight="1">
      <c r="A310" s="21" t="s">
        <v>633</v>
      </c>
      <c r="B310" s="21" t="s">
        <v>634</v>
      </c>
      <c r="C310" s="21" t="s">
        <v>2</v>
      </c>
      <c r="D310" s="498" t="s">
        <v>3</v>
      </c>
      <c r="E310" s="179" t="s">
        <v>4714</v>
      </c>
      <c r="F310" s="21" t="s">
        <v>4723</v>
      </c>
      <c r="G310" s="21"/>
      <c r="H310" s="21"/>
      <c r="I310" s="377" t="s">
        <v>4708</v>
      </c>
      <c r="J310" s="21" t="s">
        <v>638</v>
      </c>
      <c r="K310" s="214" t="s">
        <v>4710</v>
      </c>
      <c r="L310" s="234"/>
      <c r="M310" s="216"/>
      <c r="N310" s="98"/>
    </row>
    <row r="311" spans="1:14" s="29" customFormat="1" ht="38.25">
      <c r="A311" s="16">
        <v>1</v>
      </c>
      <c r="B311" s="171" t="s">
        <v>1062</v>
      </c>
      <c r="C311" s="171" t="s">
        <v>1081</v>
      </c>
      <c r="D311" s="170" t="s">
        <v>1064</v>
      </c>
      <c r="E311" s="244" t="s">
        <v>1167</v>
      </c>
      <c r="F311" s="578"/>
      <c r="G311" s="578"/>
      <c r="H311" s="715"/>
      <c r="I311" s="188" t="s">
        <v>1168</v>
      </c>
      <c r="J311" s="198"/>
      <c r="K311" s="209"/>
      <c r="L311" s="519"/>
      <c r="M311" s="101"/>
      <c r="N311" s="101"/>
    </row>
    <row r="312" spans="1:14" ht="25.5">
      <c r="A312" s="16">
        <f t="shared" ref="A312:A375" si="2">1+A311</f>
        <v>2</v>
      </c>
      <c r="B312" s="171" t="s">
        <v>1169</v>
      </c>
      <c r="C312" s="171" t="s">
        <v>1081</v>
      </c>
      <c r="D312" s="170" t="s">
        <v>1170</v>
      </c>
      <c r="E312" s="244" t="s">
        <v>1171</v>
      </c>
      <c r="F312" s="578"/>
      <c r="G312" s="578"/>
      <c r="H312" s="715"/>
      <c r="I312" s="133" t="s">
        <v>1172</v>
      </c>
      <c r="J312" s="198"/>
      <c r="K312" s="209"/>
      <c r="L312" s="519"/>
      <c r="M312" s="98"/>
      <c r="N312" s="98"/>
    </row>
    <row r="313" spans="1:14" ht="25.5">
      <c r="A313" s="16">
        <f t="shared" si="2"/>
        <v>3</v>
      </c>
      <c r="B313" s="171" t="s">
        <v>1173</v>
      </c>
      <c r="C313" s="171" t="s">
        <v>1081</v>
      </c>
      <c r="D313" s="170" t="s">
        <v>373</v>
      </c>
      <c r="E313" s="244" t="s">
        <v>1174</v>
      </c>
      <c r="F313" s="578"/>
      <c r="G313" s="578"/>
      <c r="H313" s="715"/>
      <c r="I313" s="188" t="s">
        <v>1175</v>
      </c>
      <c r="J313" s="198"/>
      <c r="K313" s="209"/>
      <c r="L313" s="519"/>
      <c r="M313" s="98"/>
      <c r="N313" s="98"/>
    </row>
    <row r="314" spans="1:14" ht="25.5">
      <c r="A314" s="16">
        <f t="shared" si="2"/>
        <v>4</v>
      </c>
      <c r="B314" s="171" t="s">
        <v>1176</v>
      </c>
      <c r="C314" s="171" t="s">
        <v>974</v>
      </c>
      <c r="D314" s="170" t="s">
        <v>1177</v>
      </c>
      <c r="E314" s="244" t="s">
        <v>1178</v>
      </c>
      <c r="F314" s="578"/>
      <c r="G314" s="578"/>
      <c r="H314" s="715"/>
      <c r="I314" s="188" t="s">
        <v>1179</v>
      </c>
      <c r="J314" s="198"/>
      <c r="K314" s="209"/>
      <c r="L314" s="519"/>
      <c r="M314" s="98"/>
      <c r="N314" s="98"/>
    </row>
    <row r="315" spans="1:14" ht="31.5" customHeight="1">
      <c r="A315" s="16">
        <f t="shared" si="2"/>
        <v>5</v>
      </c>
      <c r="B315" s="171" t="s">
        <v>1180</v>
      </c>
      <c r="C315" s="171" t="s">
        <v>1081</v>
      </c>
      <c r="D315" s="170" t="s">
        <v>1181</v>
      </c>
      <c r="E315" s="244" t="s">
        <v>1182</v>
      </c>
      <c r="F315" s="578"/>
      <c r="G315" s="578"/>
      <c r="H315" s="715"/>
      <c r="I315" s="133" t="s">
        <v>1183</v>
      </c>
      <c r="J315" s="198"/>
      <c r="K315" s="209"/>
      <c r="L315" s="519"/>
      <c r="M315" s="98"/>
      <c r="N315" s="98"/>
    </row>
    <row r="316" spans="1:14" ht="30" customHeight="1">
      <c r="A316" s="16">
        <f t="shared" si="2"/>
        <v>6</v>
      </c>
      <c r="B316" s="171" t="s">
        <v>1184</v>
      </c>
      <c r="C316" s="171" t="s">
        <v>1081</v>
      </c>
      <c r="D316" s="170" t="s">
        <v>1185</v>
      </c>
      <c r="E316" s="244" t="s">
        <v>1186</v>
      </c>
      <c r="F316" s="578"/>
      <c r="G316" s="578"/>
      <c r="H316" s="715"/>
      <c r="I316" s="188" t="s">
        <v>1187</v>
      </c>
      <c r="J316" s="198"/>
      <c r="K316" s="209"/>
      <c r="L316" s="519"/>
      <c r="M316" s="98"/>
      <c r="N316" s="98"/>
    </row>
    <row r="317" spans="1:14" ht="38.25">
      <c r="A317" s="16">
        <f t="shared" si="2"/>
        <v>7</v>
      </c>
      <c r="B317" s="171" t="s">
        <v>1188</v>
      </c>
      <c r="C317" s="171" t="s">
        <v>1081</v>
      </c>
      <c r="D317" s="170" t="s">
        <v>1189</v>
      </c>
      <c r="E317" s="244" t="s">
        <v>1190</v>
      </c>
      <c r="F317" s="578"/>
      <c r="G317" s="578"/>
      <c r="H317" s="715"/>
      <c r="I317" s="188" t="s">
        <v>1191</v>
      </c>
      <c r="J317" s="198"/>
      <c r="K317" s="209"/>
      <c r="L317" s="519"/>
      <c r="M317" s="98"/>
      <c r="N317" s="98"/>
    </row>
    <row r="318" spans="1:14" ht="25.5">
      <c r="A318" s="16">
        <f t="shared" si="2"/>
        <v>8</v>
      </c>
      <c r="B318" s="171" t="s">
        <v>1192</v>
      </c>
      <c r="C318" s="171" t="s">
        <v>1115</v>
      </c>
      <c r="D318" s="170" t="s">
        <v>1193</v>
      </c>
      <c r="E318" s="244" t="s">
        <v>1194</v>
      </c>
      <c r="F318" s="578"/>
      <c r="G318" s="578"/>
      <c r="H318" s="715"/>
      <c r="I318" s="133" t="s">
        <v>1195</v>
      </c>
      <c r="J318" s="198"/>
      <c r="K318" s="209"/>
      <c r="L318" s="519"/>
      <c r="M318" s="98"/>
      <c r="N318" s="98"/>
    </row>
    <row r="319" spans="1:14" ht="25.5">
      <c r="A319" s="16">
        <f t="shared" si="2"/>
        <v>9</v>
      </c>
      <c r="B319" s="171" t="s">
        <v>1196</v>
      </c>
      <c r="C319" s="171" t="s">
        <v>1115</v>
      </c>
      <c r="D319" s="170" t="s">
        <v>1197</v>
      </c>
      <c r="E319" s="244" t="s">
        <v>1162</v>
      </c>
      <c r="F319" s="578"/>
      <c r="G319" s="578"/>
      <c r="H319" s="715"/>
      <c r="I319" s="133" t="s">
        <v>1198</v>
      </c>
      <c r="J319" s="198"/>
      <c r="K319" s="209"/>
      <c r="L319" s="519"/>
      <c r="M319" s="98"/>
      <c r="N319" s="98"/>
    </row>
    <row r="320" spans="1:14" ht="25.5">
      <c r="A320" s="16">
        <f t="shared" si="2"/>
        <v>10</v>
      </c>
      <c r="B320" s="171" t="s">
        <v>1199</v>
      </c>
      <c r="C320" s="171" t="s">
        <v>1081</v>
      </c>
      <c r="D320" s="170" t="s">
        <v>1200</v>
      </c>
      <c r="E320" s="244" t="s">
        <v>1201</v>
      </c>
      <c r="F320" s="578"/>
      <c r="G320" s="578"/>
      <c r="H320" s="715"/>
      <c r="I320" s="133" t="s">
        <v>1202</v>
      </c>
      <c r="J320" s="198"/>
      <c r="K320" s="209"/>
      <c r="L320" s="519"/>
      <c r="M320" s="98"/>
      <c r="N320" s="98"/>
    </row>
    <row r="321" spans="1:14" ht="27" customHeight="1">
      <c r="A321" s="16">
        <f t="shared" si="2"/>
        <v>11</v>
      </c>
      <c r="B321" s="150" t="s">
        <v>1203</v>
      </c>
      <c r="C321" s="24" t="s">
        <v>1081</v>
      </c>
      <c r="D321" s="170" t="s">
        <v>1204</v>
      </c>
      <c r="E321" s="244" t="s">
        <v>1205</v>
      </c>
      <c r="F321" s="578"/>
      <c r="G321" s="578"/>
      <c r="H321" s="715"/>
      <c r="I321" s="133" t="s">
        <v>1206</v>
      </c>
      <c r="K321" s="209"/>
      <c r="L321" s="519"/>
      <c r="M321" s="98"/>
      <c r="N321" s="98"/>
    </row>
    <row r="322" spans="1:14" ht="25.5">
      <c r="A322" s="16">
        <f t="shared" si="2"/>
        <v>12</v>
      </c>
      <c r="B322" s="171" t="s">
        <v>1207</v>
      </c>
      <c r="C322" s="171" t="s">
        <v>1081</v>
      </c>
      <c r="D322" s="170" t="s">
        <v>1208</v>
      </c>
      <c r="E322" s="244" t="s">
        <v>1209</v>
      </c>
      <c r="F322" s="578"/>
      <c r="G322" s="578"/>
      <c r="H322" s="715"/>
      <c r="I322" s="133" t="s">
        <v>1210</v>
      </c>
      <c r="J322" s="198"/>
      <c r="K322" s="209"/>
      <c r="L322" s="519"/>
      <c r="M322" s="98"/>
      <c r="N322" s="98"/>
    </row>
    <row r="323" spans="1:14" ht="25.5">
      <c r="A323" s="16">
        <f t="shared" si="2"/>
        <v>13</v>
      </c>
      <c r="B323" s="171" t="s">
        <v>1135</v>
      </c>
      <c r="C323" s="171" t="s">
        <v>1081</v>
      </c>
      <c r="D323" s="170" t="s">
        <v>1211</v>
      </c>
      <c r="E323" s="244" t="s">
        <v>1150</v>
      </c>
      <c r="F323" s="578"/>
      <c r="G323" s="578"/>
      <c r="H323" s="715"/>
      <c r="I323" s="133" t="s">
        <v>1212</v>
      </c>
      <c r="J323" s="198"/>
      <c r="K323" s="209"/>
      <c r="L323" s="519"/>
      <c r="M323" s="98"/>
      <c r="N323" s="98"/>
    </row>
    <row r="324" spans="1:14" ht="38.25">
      <c r="A324" s="16">
        <f t="shared" si="2"/>
        <v>14</v>
      </c>
      <c r="B324" s="171" t="s">
        <v>1213</v>
      </c>
      <c r="C324" s="171" t="s">
        <v>1081</v>
      </c>
      <c r="D324" s="170" t="s">
        <v>1214</v>
      </c>
      <c r="E324" s="244" t="s">
        <v>1215</v>
      </c>
      <c r="F324" s="578"/>
      <c r="G324" s="578"/>
      <c r="H324" s="715"/>
      <c r="I324" s="188" t="s">
        <v>1216</v>
      </c>
      <c r="J324" s="198"/>
      <c r="K324" s="209"/>
      <c r="L324" s="519"/>
      <c r="M324" s="98"/>
      <c r="N324" s="98"/>
    </row>
    <row r="325" spans="1:14" ht="25.5">
      <c r="A325" s="16">
        <f t="shared" si="2"/>
        <v>15</v>
      </c>
      <c r="B325" s="171" t="s">
        <v>1173</v>
      </c>
      <c r="C325" s="171" t="s">
        <v>1081</v>
      </c>
      <c r="D325" s="170" t="s">
        <v>373</v>
      </c>
      <c r="E325" s="244" t="s">
        <v>1174</v>
      </c>
      <c r="F325" s="578"/>
      <c r="G325" s="578"/>
      <c r="H325" s="715"/>
      <c r="I325" s="188" t="s">
        <v>1217</v>
      </c>
      <c r="J325" s="198"/>
      <c r="K325" s="209"/>
      <c r="L325" s="519"/>
      <c r="M325" s="98"/>
      <c r="N325" s="98"/>
    </row>
    <row r="326" spans="1:14" ht="25.5">
      <c r="A326" s="16">
        <f t="shared" si="2"/>
        <v>16</v>
      </c>
      <c r="B326" s="171" t="s">
        <v>1218</v>
      </c>
      <c r="C326" s="171" t="s">
        <v>1165</v>
      </c>
      <c r="D326" s="170" t="s">
        <v>1219</v>
      </c>
      <c r="E326" s="244" t="s">
        <v>1220</v>
      </c>
      <c r="F326" s="578"/>
      <c r="G326" s="578"/>
      <c r="H326" s="715"/>
      <c r="I326" s="133" t="s">
        <v>1221</v>
      </c>
      <c r="J326" s="198"/>
      <c r="K326" s="209"/>
      <c r="L326" s="519"/>
      <c r="M326" s="98"/>
      <c r="N326" s="98"/>
    </row>
    <row r="327" spans="1:14" ht="25.5">
      <c r="A327" s="16">
        <f t="shared" si="2"/>
        <v>17</v>
      </c>
      <c r="B327" s="171" t="s">
        <v>1222</v>
      </c>
      <c r="C327" s="171" t="s">
        <v>1081</v>
      </c>
      <c r="D327" s="170" t="s">
        <v>1223</v>
      </c>
      <c r="E327" s="244" t="s">
        <v>1224</v>
      </c>
      <c r="F327" s="578"/>
      <c r="G327" s="578"/>
      <c r="H327" s="715"/>
      <c r="I327" s="133" t="s">
        <v>1225</v>
      </c>
      <c r="J327" s="198"/>
      <c r="K327" s="209"/>
      <c r="L327" s="519"/>
      <c r="M327" s="98"/>
      <c r="N327" s="98"/>
    </row>
    <row r="328" spans="1:14" ht="25.5">
      <c r="A328" s="16">
        <f t="shared" si="2"/>
        <v>18</v>
      </c>
      <c r="B328" s="171" t="s">
        <v>1226</v>
      </c>
      <c r="C328" s="171" t="s">
        <v>1081</v>
      </c>
      <c r="D328" s="170" t="s">
        <v>1227</v>
      </c>
      <c r="E328" s="244" t="s">
        <v>1228</v>
      </c>
      <c r="F328" s="578"/>
      <c r="G328" s="578"/>
      <c r="H328" s="715"/>
      <c r="I328" s="133" t="s">
        <v>1229</v>
      </c>
      <c r="J328" s="198"/>
      <c r="K328" s="209"/>
      <c r="L328" s="519"/>
      <c r="M328" s="98"/>
      <c r="N328" s="98"/>
    </row>
    <row r="329" spans="1:14" ht="25.5">
      <c r="A329" s="16">
        <f t="shared" si="2"/>
        <v>19</v>
      </c>
      <c r="B329" s="171" t="s">
        <v>1230</v>
      </c>
      <c r="C329" s="171" t="s">
        <v>1081</v>
      </c>
      <c r="D329" s="170" t="s">
        <v>1231</v>
      </c>
      <c r="E329" s="244" t="s">
        <v>1232</v>
      </c>
      <c r="F329" s="578"/>
      <c r="G329" s="578"/>
      <c r="H329" s="715"/>
      <c r="I329" s="133" t="s">
        <v>1233</v>
      </c>
      <c r="J329" s="198"/>
      <c r="K329" s="209"/>
      <c r="L329" s="519"/>
      <c r="M329" s="98"/>
      <c r="N329" s="98"/>
    </row>
    <row r="330" spans="1:14" ht="25.5">
      <c r="A330" s="16">
        <f t="shared" si="2"/>
        <v>20</v>
      </c>
      <c r="B330" s="171" t="s">
        <v>1207</v>
      </c>
      <c r="C330" s="171" t="s">
        <v>1165</v>
      </c>
      <c r="D330" s="170" t="s">
        <v>1234</v>
      </c>
      <c r="E330" s="244" t="s">
        <v>1235</v>
      </c>
      <c r="F330" s="578"/>
      <c r="G330" s="578"/>
      <c r="H330" s="715"/>
      <c r="I330" s="188" t="s">
        <v>1236</v>
      </c>
      <c r="J330" s="198"/>
      <c r="K330" s="209"/>
      <c r="L330" s="519"/>
      <c r="M330" s="98"/>
      <c r="N330" s="98"/>
    </row>
    <row r="331" spans="1:14" ht="25.5">
      <c r="A331" s="16">
        <f t="shared" si="2"/>
        <v>21</v>
      </c>
      <c r="B331" s="171" t="s">
        <v>1237</v>
      </c>
      <c r="C331" s="171" t="s">
        <v>1165</v>
      </c>
      <c r="D331" s="170" t="s">
        <v>1238</v>
      </c>
      <c r="E331" s="244" t="s">
        <v>1239</v>
      </c>
      <c r="F331" s="578"/>
      <c r="G331" s="578"/>
      <c r="H331" s="715"/>
      <c r="I331" s="133" t="s">
        <v>1240</v>
      </c>
      <c r="J331" s="198"/>
      <c r="K331" s="209"/>
      <c r="L331" s="519"/>
      <c r="M331" s="98"/>
      <c r="N331" s="98"/>
    </row>
    <row r="332" spans="1:14" ht="25.5">
      <c r="A332" s="16">
        <f t="shared" si="2"/>
        <v>22</v>
      </c>
      <c r="B332" s="171" t="s">
        <v>1241</v>
      </c>
      <c r="C332" s="171" t="s">
        <v>1081</v>
      </c>
      <c r="D332" s="170" t="s">
        <v>1242</v>
      </c>
      <c r="E332" s="244" t="s">
        <v>1243</v>
      </c>
      <c r="F332" s="578"/>
      <c r="G332" s="578"/>
      <c r="H332" s="715"/>
      <c r="I332" s="133" t="s">
        <v>1244</v>
      </c>
      <c r="J332" s="198"/>
      <c r="K332" s="209"/>
      <c r="L332" s="519"/>
      <c r="M332" s="98"/>
      <c r="N332" s="98"/>
    </row>
    <row r="333" spans="1:14" ht="51">
      <c r="A333" s="16">
        <f t="shared" si="2"/>
        <v>23</v>
      </c>
      <c r="B333" s="171" t="s">
        <v>1245</v>
      </c>
      <c r="C333" s="171" t="s">
        <v>974</v>
      </c>
      <c r="D333" s="170" t="s">
        <v>1246</v>
      </c>
      <c r="E333" s="244" t="s">
        <v>1247</v>
      </c>
      <c r="F333" s="578"/>
      <c r="G333" s="578"/>
      <c r="H333" s="715"/>
      <c r="I333" s="188" t="s">
        <v>1248</v>
      </c>
      <c r="J333" s="198"/>
      <c r="K333" s="209"/>
      <c r="L333" s="519"/>
      <c r="M333" s="98"/>
      <c r="N333" s="98"/>
    </row>
    <row r="334" spans="1:14" ht="102">
      <c r="A334" s="16">
        <f t="shared" si="2"/>
        <v>24</v>
      </c>
      <c r="B334" s="171" t="s">
        <v>4379</v>
      </c>
      <c r="C334" s="171" t="s">
        <v>1249</v>
      </c>
      <c r="D334" s="170" t="s">
        <v>1250</v>
      </c>
      <c r="E334" s="244" t="s">
        <v>1251</v>
      </c>
      <c r="F334" s="578"/>
      <c r="G334" s="578">
        <v>330.86</v>
      </c>
      <c r="H334" s="715">
        <v>1198</v>
      </c>
      <c r="I334" s="164" t="s">
        <v>4951</v>
      </c>
      <c r="J334" s="160" t="s">
        <v>4377</v>
      </c>
      <c r="K334" s="200" t="s">
        <v>4949</v>
      </c>
      <c r="L334" s="519"/>
      <c r="M334" s="98"/>
      <c r="N334" s="98"/>
    </row>
    <row r="335" spans="1:14" ht="51">
      <c r="A335" s="16">
        <f t="shared" si="2"/>
        <v>25</v>
      </c>
      <c r="B335" s="171" t="s">
        <v>1164</v>
      </c>
      <c r="C335" s="171" t="s">
        <v>1081</v>
      </c>
      <c r="D335" s="170" t="s">
        <v>1252</v>
      </c>
      <c r="E335" s="244" t="s">
        <v>1140</v>
      </c>
      <c r="F335" s="578"/>
      <c r="G335" s="578"/>
      <c r="H335" s="715"/>
      <c r="I335" s="133" t="s">
        <v>4819</v>
      </c>
      <c r="J335" s="198"/>
      <c r="K335" s="175" t="s">
        <v>4818</v>
      </c>
      <c r="L335" s="519"/>
      <c r="M335" s="98"/>
      <c r="N335" s="98"/>
    </row>
    <row r="336" spans="1:14" ht="38.25">
      <c r="A336" s="16">
        <f t="shared" si="2"/>
        <v>26</v>
      </c>
      <c r="B336" s="171" t="s">
        <v>1062</v>
      </c>
      <c r="C336" s="171" t="s">
        <v>1081</v>
      </c>
      <c r="D336" s="170" t="s">
        <v>1064</v>
      </c>
      <c r="E336" s="244" t="s">
        <v>1167</v>
      </c>
      <c r="F336" s="578"/>
      <c r="G336" s="578"/>
      <c r="H336" s="715"/>
      <c r="I336" s="188" t="s">
        <v>1253</v>
      </c>
      <c r="J336" s="198"/>
      <c r="K336" s="209"/>
      <c r="L336" s="519"/>
      <c r="M336" s="98"/>
      <c r="N336" s="98"/>
    </row>
    <row r="337" spans="1:14" ht="51">
      <c r="A337" s="16">
        <f t="shared" si="2"/>
        <v>27</v>
      </c>
      <c r="B337" s="171" t="s">
        <v>1254</v>
      </c>
      <c r="C337" s="171" t="s">
        <v>1255</v>
      </c>
      <c r="D337" s="170" t="s">
        <v>1256</v>
      </c>
      <c r="E337" s="331" t="s">
        <v>1257</v>
      </c>
      <c r="F337" s="785"/>
      <c r="G337" s="785"/>
      <c r="H337" s="785"/>
      <c r="I337" s="164" t="s">
        <v>4820</v>
      </c>
      <c r="J337" s="198"/>
      <c r="K337" s="151" t="s">
        <v>4950</v>
      </c>
      <c r="L337" s="519"/>
      <c r="M337" s="98"/>
      <c r="N337" s="98"/>
    </row>
    <row r="338" spans="1:14" ht="25.5">
      <c r="A338" s="16">
        <f t="shared" si="2"/>
        <v>28</v>
      </c>
      <c r="B338" s="171" t="s">
        <v>1218</v>
      </c>
      <c r="C338" s="171" t="s">
        <v>1081</v>
      </c>
      <c r="D338" s="170" t="s">
        <v>1258</v>
      </c>
      <c r="E338" s="244" t="s">
        <v>1259</v>
      </c>
      <c r="F338" s="578"/>
      <c r="G338" s="578"/>
      <c r="H338" s="715"/>
      <c r="I338" s="133" t="s">
        <v>1260</v>
      </c>
      <c r="J338" s="198"/>
      <c r="K338" s="209"/>
      <c r="L338" s="519"/>
      <c r="M338" s="98"/>
      <c r="N338" s="98"/>
    </row>
    <row r="339" spans="1:14" ht="30" customHeight="1">
      <c r="A339" s="16">
        <f t="shared" si="2"/>
        <v>29</v>
      </c>
      <c r="B339" s="171" t="s">
        <v>1261</v>
      </c>
      <c r="C339" s="171" t="s">
        <v>1081</v>
      </c>
      <c r="D339" s="170" t="s">
        <v>1262</v>
      </c>
      <c r="E339" s="244" t="s">
        <v>1263</v>
      </c>
      <c r="F339" s="578"/>
      <c r="G339" s="578"/>
      <c r="H339" s="715"/>
      <c r="I339" s="133" t="s">
        <v>1264</v>
      </c>
      <c r="J339" s="198"/>
      <c r="K339" s="209"/>
      <c r="L339" s="519"/>
      <c r="M339" s="98"/>
      <c r="N339" s="98"/>
    </row>
    <row r="340" spans="1:14" ht="38.25">
      <c r="A340" s="16">
        <f t="shared" si="2"/>
        <v>30</v>
      </c>
      <c r="B340" s="171" t="s">
        <v>1265</v>
      </c>
      <c r="C340" s="171" t="s">
        <v>974</v>
      </c>
      <c r="D340" s="170" t="s">
        <v>1266</v>
      </c>
      <c r="E340" s="244" t="s">
        <v>1267</v>
      </c>
      <c r="F340" s="578"/>
      <c r="G340" s="578"/>
      <c r="H340" s="715"/>
      <c r="I340" s="133" t="s">
        <v>1268</v>
      </c>
      <c r="J340" s="198"/>
      <c r="K340" s="209"/>
      <c r="L340" s="519"/>
      <c r="M340" s="98"/>
      <c r="N340" s="98"/>
    </row>
    <row r="341" spans="1:14" ht="25.5">
      <c r="A341" s="16">
        <f t="shared" si="2"/>
        <v>31</v>
      </c>
      <c r="B341" s="171" t="s">
        <v>1269</v>
      </c>
      <c r="C341" s="171" t="s">
        <v>1081</v>
      </c>
      <c r="D341" s="170" t="s">
        <v>1270</v>
      </c>
      <c r="E341" s="244" t="s">
        <v>1271</v>
      </c>
      <c r="F341" s="578"/>
      <c r="G341" s="578"/>
      <c r="H341" s="715"/>
      <c r="I341" s="133" t="s">
        <v>1272</v>
      </c>
      <c r="J341" s="198"/>
      <c r="K341" s="209"/>
      <c r="L341" s="519"/>
      <c r="M341" s="98"/>
      <c r="N341" s="98"/>
    </row>
    <row r="342" spans="1:14" ht="25.5">
      <c r="A342" s="16">
        <f t="shared" si="2"/>
        <v>32</v>
      </c>
      <c r="B342" s="171" t="s">
        <v>1273</v>
      </c>
      <c r="C342" s="171" t="s">
        <v>974</v>
      </c>
      <c r="D342" s="170" t="s">
        <v>1274</v>
      </c>
      <c r="E342" s="244" t="s">
        <v>1275</v>
      </c>
      <c r="F342" s="578"/>
      <c r="G342" s="578"/>
      <c r="H342" s="715"/>
      <c r="I342" s="188" t="s">
        <v>1276</v>
      </c>
      <c r="J342" s="198"/>
      <c r="K342" s="209"/>
      <c r="L342" s="519"/>
      <c r="M342" s="98"/>
      <c r="N342" s="98"/>
    </row>
    <row r="343" spans="1:14" ht="27.75" customHeight="1">
      <c r="A343" s="16">
        <f t="shared" si="2"/>
        <v>33</v>
      </c>
      <c r="B343" s="171" t="s">
        <v>1188</v>
      </c>
      <c r="C343" s="171" t="s">
        <v>1165</v>
      </c>
      <c r="D343" s="170" t="s">
        <v>1189</v>
      </c>
      <c r="E343" s="244" t="s">
        <v>1277</v>
      </c>
      <c r="F343" s="578"/>
      <c r="G343" s="578"/>
      <c r="H343" s="715"/>
      <c r="I343" s="133" t="s">
        <v>1278</v>
      </c>
      <c r="J343" s="198"/>
      <c r="K343" s="209"/>
      <c r="L343" s="519"/>
      <c r="M343" s="98"/>
      <c r="N343" s="98"/>
    </row>
    <row r="344" spans="1:14" ht="25.5">
      <c r="A344" s="16">
        <f t="shared" si="2"/>
        <v>34</v>
      </c>
      <c r="B344" s="171" t="s">
        <v>1279</v>
      </c>
      <c r="C344" s="171" t="s">
        <v>1081</v>
      </c>
      <c r="D344" s="170" t="s">
        <v>1280</v>
      </c>
      <c r="E344" s="244" t="s">
        <v>1281</v>
      </c>
      <c r="F344" s="578"/>
      <c r="G344" s="578"/>
      <c r="H344" s="715"/>
      <c r="I344" s="133" t="s">
        <v>1282</v>
      </c>
      <c r="J344" s="198"/>
      <c r="K344" s="209"/>
      <c r="L344" s="519"/>
      <c r="M344" s="98"/>
      <c r="N344" s="98"/>
    </row>
    <row r="345" spans="1:14" ht="25.5">
      <c r="A345" s="16">
        <f t="shared" si="2"/>
        <v>35</v>
      </c>
      <c r="B345" s="171" t="s">
        <v>1269</v>
      </c>
      <c r="C345" s="171" t="s">
        <v>1081</v>
      </c>
      <c r="D345" s="170" t="s">
        <v>1283</v>
      </c>
      <c r="E345" s="244" t="s">
        <v>1284</v>
      </c>
      <c r="F345" s="578"/>
      <c r="G345" s="578"/>
      <c r="H345" s="715"/>
      <c r="I345" s="133" t="s">
        <v>1285</v>
      </c>
      <c r="J345" s="198"/>
      <c r="K345" s="209"/>
      <c r="L345" s="519"/>
      <c r="M345" s="98"/>
      <c r="N345" s="98"/>
    </row>
    <row r="346" spans="1:14" ht="25.5">
      <c r="A346" s="16">
        <f t="shared" si="2"/>
        <v>36</v>
      </c>
      <c r="B346" s="171" t="s">
        <v>1218</v>
      </c>
      <c r="C346" s="171" t="s">
        <v>1081</v>
      </c>
      <c r="D346" s="170" t="s">
        <v>1286</v>
      </c>
      <c r="E346" s="244" t="s">
        <v>1287</v>
      </c>
      <c r="F346" s="578"/>
      <c r="G346" s="578"/>
      <c r="H346" s="715"/>
      <c r="I346" s="133" t="s">
        <v>1288</v>
      </c>
      <c r="J346" s="198"/>
      <c r="K346" s="209"/>
      <c r="L346" s="519"/>
      <c r="M346" s="98"/>
      <c r="N346" s="98"/>
    </row>
    <row r="347" spans="1:14" ht="25.5">
      <c r="A347" s="16">
        <f t="shared" si="2"/>
        <v>37</v>
      </c>
      <c r="B347" s="171" t="s">
        <v>1207</v>
      </c>
      <c r="C347" s="171" t="s">
        <v>1081</v>
      </c>
      <c r="D347" s="170" t="s">
        <v>1234</v>
      </c>
      <c r="E347" s="244" t="s">
        <v>1235</v>
      </c>
      <c r="F347" s="578"/>
      <c r="G347" s="578"/>
      <c r="H347" s="715"/>
      <c r="I347" s="133" t="s">
        <v>1289</v>
      </c>
      <c r="J347" s="198"/>
      <c r="K347" s="209"/>
      <c r="L347" s="519"/>
      <c r="M347" s="98"/>
      <c r="N347" s="98"/>
    </row>
    <row r="348" spans="1:14" ht="51">
      <c r="A348" s="16">
        <f t="shared" si="2"/>
        <v>38</v>
      </c>
      <c r="B348" s="171" t="s">
        <v>1290</v>
      </c>
      <c r="C348" s="171" t="s">
        <v>1081</v>
      </c>
      <c r="D348" s="170" t="s">
        <v>1291</v>
      </c>
      <c r="E348" s="244" t="s">
        <v>1292</v>
      </c>
      <c r="F348" s="578"/>
      <c r="G348" s="578"/>
      <c r="H348" s="715"/>
      <c r="I348" s="133" t="s">
        <v>1293</v>
      </c>
      <c r="J348" s="247"/>
      <c r="K348" s="175" t="s">
        <v>6281</v>
      </c>
      <c r="L348" s="519"/>
      <c r="M348" s="98"/>
      <c r="N348" s="98"/>
    </row>
    <row r="349" spans="1:14" ht="25.5">
      <c r="A349" s="16">
        <f t="shared" si="2"/>
        <v>39</v>
      </c>
      <c r="B349" s="171" t="s">
        <v>1294</v>
      </c>
      <c r="C349" s="171" t="s">
        <v>1081</v>
      </c>
      <c r="D349" s="170" t="s">
        <v>1295</v>
      </c>
      <c r="E349" s="244" t="s">
        <v>1296</v>
      </c>
      <c r="F349" s="578"/>
      <c r="G349" s="578"/>
      <c r="H349" s="715"/>
      <c r="I349" s="133" t="s">
        <v>1297</v>
      </c>
      <c r="J349" s="198"/>
      <c r="K349" s="209"/>
      <c r="L349" s="519"/>
      <c r="M349" s="98"/>
      <c r="N349" s="98"/>
    </row>
    <row r="350" spans="1:14" ht="25.5">
      <c r="A350" s="16">
        <f t="shared" si="2"/>
        <v>40</v>
      </c>
      <c r="B350" s="171" t="s">
        <v>1273</v>
      </c>
      <c r="C350" s="171" t="s">
        <v>1081</v>
      </c>
      <c r="D350" s="170" t="s">
        <v>1298</v>
      </c>
      <c r="E350" s="243" t="s">
        <v>1299</v>
      </c>
      <c r="F350" s="578"/>
      <c r="G350" s="578"/>
      <c r="H350" s="715"/>
      <c r="I350" s="188" t="s">
        <v>1300</v>
      </c>
      <c r="J350" s="198"/>
      <c r="K350" s="209"/>
      <c r="L350" s="519"/>
      <c r="M350" s="98"/>
      <c r="N350" s="98"/>
    </row>
    <row r="351" spans="1:14" ht="25.5">
      <c r="A351" s="16">
        <f t="shared" si="2"/>
        <v>41</v>
      </c>
      <c r="B351" s="171" t="s">
        <v>1273</v>
      </c>
      <c r="C351" s="171" t="s">
        <v>1081</v>
      </c>
      <c r="D351" s="170" t="s">
        <v>1301</v>
      </c>
      <c r="E351" s="244" t="s">
        <v>1302</v>
      </c>
      <c r="F351" s="578"/>
      <c r="G351" s="578"/>
      <c r="H351" s="715"/>
      <c r="I351" s="188" t="s">
        <v>1303</v>
      </c>
      <c r="J351" s="198"/>
      <c r="K351" s="209"/>
      <c r="L351" s="519"/>
      <c r="M351" s="98"/>
      <c r="N351" s="98"/>
    </row>
    <row r="352" spans="1:14" ht="25.5">
      <c r="A352" s="16">
        <f t="shared" si="2"/>
        <v>42</v>
      </c>
      <c r="B352" s="171" t="s">
        <v>1304</v>
      </c>
      <c r="C352" s="171" t="s">
        <v>1305</v>
      </c>
      <c r="D352" s="170" t="s">
        <v>1306</v>
      </c>
      <c r="E352" s="244" t="s">
        <v>1307</v>
      </c>
      <c r="F352" s="578"/>
      <c r="G352" s="578"/>
      <c r="H352" s="715"/>
      <c r="I352" s="188" t="s">
        <v>1308</v>
      </c>
      <c r="J352" s="198"/>
      <c r="K352" s="209"/>
      <c r="L352" s="519"/>
      <c r="M352" s="98"/>
      <c r="N352" s="98"/>
    </row>
    <row r="353" spans="1:14" ht="25.5">
      <c r="A353" s="16">
        <f t="shared" si="2"/>
        <v>43</v>
      </c>
      <c r="B353" s="171" t="s">
        <v>1309</v>
      </c>
      <c r="C353" s="171" t="s">
        <v>1081</v>
      </c>
      <c r="D353" s="170" t="s">
        <v>1310</v>
      </c>
      <c r="E353" s="244" t="s">
        <v>1311</v>
      </c>
      <c r="F353" s="578"/>
      <c r="G353" s="578"/>
      <c r="H353" s="715"/>
      <c r="I353" s="188" t="s">
        <v>1312</v>
      </c>
      <c r="J353" s="198"/>
      <c r="K353" s="209"/>
      <c r="L353" s="519"/>
      <c r="M353" s="98"/>
      <c r="N353" s="98"/>
    </row>
    <row r="354" spans="1:14" ht="25.5">
      <c r="A354" s="16">
        <f t="shared" si="2"/>
        <v>44</v>
      </c>
      <c r="B354" s="171" t="s">
        <v>1226</v>
      </c>
      <c r="C354" s="171" t="s">
        <v>1081</v>
      </c>
      <c r="D354" s="170" t="s">
        <v>1313</v>
      </c>
      <c r="E354" s="244" t="s">
        <v>1314</v>
      </c>
      <c r="F354" s="578"/>
      <c r="G354" s="578"/>
      <c r="H354" s="715"/>
      <c r="I354" s="188" t="s">
        <v>1315</v>
      </c>
      <c r="J354" s="198"/>
      <c r="K354" s="209"/>
      <c r="L354" s="519"/>
      <c r="M354" s="98"/>
      <c r="N354" s="98"/>
    </row>
    <row r="355" spans="1:14" ht="51">
      <c r="A355" s="16">
        <f t="shared" si="2"/>
        <v>45</v>
      </c>
      <c r="B355" s="171" t="s">
        <v>1128</v>
      </c>
      <c r="C355" s="171" t="s">
        <v>1316</v>
      </c>
      <c r="D355" s="170" t="s">
        <v>1317</v>
      </c>
      <c r="E355" s="244" t="s">
        <v>1130</v>
      </c>
      <c r="F355" s="578"/>
      <c r="G355" s="578"/>
      <c r="H355" s="715"/>
      <c r="I355" s="188" t="s">
        <v>1318</v>
      </c>
      <c r="J355" s="198"/>
      <c r="K355" s="209"/>
      <c r="L355" s="519"/>
      <c r="M355" s="98"/>
      <c r="N355" s="98"/>
    </row>
    <row r="356" spans="1:14" ht="25.5">
      <c r="A356" s="16">
        <f t="shared" si="2"/>
        <v>46</v>
      </c>
      <c r="B356" s="171" t="s">
        <v>1319</v>
      </c>
      <c r="C356" s="171" t="s">
        <v>1081</v>
      </c>
      <c r="D356" s="170" t="s">
        <v>1320</v>
      </c>
      <c r="E356" s="244" t="s">
        <v>1321</v>
      </c>
      <c r="F356" s="578"/>
      <c r="G356" s="578"/>
      <c r="H356" s="715"/>
      <c r="I356" s="188" t="s">
        <v>1322</v>
      </c>
      <c r="J356" s="198"/>
      <c r="K356" s="209"/>
      <c r="L356" s="519"/>
      <c r="M356" s="98"/>
      <c r="N356" s="98"/>
    </row>
    <row r="357" spans="1:14" ht="38.25">
      <c r="A357" s="16">
        <f t="shared" si="2"/>
        <v>47</v>
      </c>
      <c r="B357" s="171" t="s">
        <v>1273</v>
      </c>
      <c r="C357" s="171" t="s">
        <v>1081</v>
      </c>
      <c r="D357" s="170" t="s">
        <v>1323</v>
      </c>
      <c r="E357" s="244" t="s">
        <v>1324</v>
      </c>
      <c r="F357" s="578"/>
      <c r="G357" s="578"/>
      <c r="H357" s="715"/>
      <c r="I357" s="188" t="s">
        <v>1325</v>
      </c>
      <c r="J357" s="198"/>
      <c r="K357" s="209"/>
      <c r="L357" s="519"/>
      <c r="M357" s="98"/>
      <c r="N357" s="98"/>
    </row>
    <row r="358" spans="1:14" ht="38.25">
      <c r="A358" s="16">
        <f t="shared" si="2"/>
        <v>48</v>
      </c>
      <c r="B358" s="171" t="s">
        <v>1326</v>
      </c>
      <c r="C358" s="171" t="s">
        <v>1081</v>
      </c>
      <c r="D358" s="170" t="s">
        <v>1327</v>
      </c>
      <c r="E358" s="244" t="s">
        <v>1328</v>
      </c>
      <c r="F358" s="578"/>
      <c r="G358" s="578"/>
      <c r="H358" s="715"/>
      <c r="I358" s="133" t="s">
        <v>1329</v>
      </c>
      <c r="J358" s="198"/>
      <c r="K358" s="209"/>
      <c r="L358" s="519"/>
      <c r="M358" s="98"/>
      <c r="N358" s="98"/>
    </row>
    <row r="359" spans="1:14" ht="38.25">
      <c r="A359" s="16">
        <f t="shared" si="2"/>
        <v>49</v>
      </c>
      <c r="B359" s="171" t="s">
        <v>1319</v>
      </c>
      <c r="C359" s="171" t="s">
        <v>1081</v>
      </c>
      <c r="D359" s="170" t="s">
        <v>1330</v>
      </c>
      <c r="E359" s="244" t="s">
        <v>1331</v>
      </c>
      <c r="F359" s="578"/>
      <c r="G359" s="578"/>
      <c r="H359" s="715"/>
      <c r="I359" s="133" t="s">
        <v>1332</v>
      </c>
      <c r="J359" s="198"/>
      <c r="K359" s="209"/>
      <c r="L359" s="519"/>
      <c r="M359" s="98"/>
      <c r="N359" s="98"/>
    </row>
    <row r="360" spans="1:14" ht="38.25">
      <c r="A360" s="16">
        <f t="shared" si="2"/>
        <v>50</v>
      </c>
      <c r="B360" s="171" t="s">
        <v>1333</v>
      </c>
      <c r="C360" s="171" t="s">
        <v>1081</v>
      </c>
      <c r="D360" s="170" t="s">
        <v>1334</v>
      </c>
      <c r="E360" s="244" t="s">
        <v>1335</v>
      </c>
      <c r="F360" s="578"/>
      <c r="G360" s="578"/>
      <c r="H360" s="715"/>
      <c r="I360" s="188" t="s">
        <v>1336</v>
      </c>
      <c r="J360" s="198"/>
      <c r="K360" s="209"/>
      <c r="L360" s="519"/>
      <c r="M360" s="98"/>
      <c r="N360" s="98"/>
    </row>
    <row r="361" spans="1:14" ht="38.25">
      <c r="A361" s="16">
        <f t="shared" si="2"/>
        <v>51</v>
      </c>
      <c r="B361" s="171" t="s">
        <v>1333</v>
      </c>
      <c r="C361" s="171" t="s">
        <v>1081</v>
      </c>
      <c r="D361" s="170" t="s">
        <v>1337</v>
      </c>
      <c r="E361" s="244" t="s">
        <v>1338</v>
      </c>
      <c r="F361" s="578"/>
      <c r="G361" s="578"/>
      <c r="H361" s="715"/>
      <c r="I361" s="188" t="s">
        <v>1339</v>
      </c>
      <c r="J361" s="198"/>
      <c r="K361" s="209"/>
      <c r="L361" s="519"/>
      <c r="M361" s="98"/>
      <c r="N361" s="98"/>
    </row>
    <row r="362" spans="1:14" ht="38.25">
      <c r="A362" s="16">
        <f t="shared" si="2"/>
        <v>52</v>
      </c>
      <c r="B362" s="171" t="s">
        <v>1340</v>
      </c>
      <c r="C362" s="171" t="s">
        <v>1081</v>
      </c>
      <c r="D362" s="170" t="s">
        <v>1341</v>
      </c>
      <c r="E362" s="244" t="s">
        <v>1342</v>
      </c>
      <c r="F362" s="578">
        <v>920</v>
      </c>
      <c r="G362" s="578">
        <v>48</v>
      </c>
      <c r="H362" s="715">
        <v>1</v>
      </c>
      <c r="I362" s="164" t="s">
        <v>1343</v>
      </c>
      <c r="J362" s="198"/>
      <c r="K362" s="209"/>
      <c r="L362" s="519"/>
      <c r="M362" s="98"/>
      <c r="N362" s="98"/>
    </row>
    <row r="363" spans="1:14" ht="38.25">
      <c r="A363" s="16">
        <f t="shared" si="2"/>
        <v>53</v>
      </c>
      <c r="B363" s="171" t="s">
        <v>1333</v>
      </c>
      <c r="C363" s="171" t="s">
        <v>1081</v>
      </c>
      <c r="D363" s="170" t="s">
        <v>1334</v>
      </c>
      <c r="E363" s="244" t="s">
        <v>1335</v>
      </c>
      <c r="F363" s="578">
        <v>1430</v>
      </c>
      <c r="G363" s="578"/>
      <c r="H363" s="715"/>
      <c r="I363" s="188" t="s">
        <v>1336</v>
      </c>
      <c r="J363" s="198"/>
      <c r="K363" s="209"/>
      <c r="L363" s="519"/>
      <c r="M363" s="98"/>
      <c r="N363" s="98"/>
    </row>
    <row r="364" spans="1:14" ht="27.75" customHeight="1">
      <c r="A364" s="16">
        <f t="shared" si="2"/>
        <v>54</v>
      </c>
      <c r="B364" s="171" t="s">
        <v>1333</v>
      </c>
      <c r="C364" s="171" t="s">
        <v>1081</v>
      </c>
      <c r="D364" s="170" t="s">
        <v>1337</v>
      </c>
      <c r="E364" s="244" t="s">
        <v>1338</v>
      </c>
      <c r="F364" s="578">
        <v>880</v>
      </c>
      <c r="G364" s="578"/>
      <c r="H364" s="715"/>
      <c r="I364" s="188" t="s">
        <v>1339</v>
      </c>
      <c r="J364" s="198"/>
      <c r="K364" s="209"/>
      <c r="L364" s="519"/>
      <c r="M364" s="98"/>
      <c r="N364" s="98"/>
    </row>
    <row r="365" spans="1:14" ht="25.5" customHeight="1">
      <c r="A365" s="16">
        <f t="shared" si="2"/>
        <v>55</v>
      </c>
      <c r="B365" s="171" t="s">
        <v>1344</v>
      </c>
      <c r="C365" s="171" t="s">
        <v>1081</v>
      </c>
      <c r="D365" s="170" t="s">
        <v>1345</v>
      </c>
      <c r="E365" s="244" t="s">
        <v>1346</v>
      </c>
      <c r="F365" s="578">
        <v>1500</v>
      </c>
      <c r="G365" s="578">
        <v>196</v>
      </c>
      <c r="H365" s="715">
        <v>2</v>
      </c>
      <c r="I365" s="133" t="s">
        <v>1347</v>
      </c>
      <c r="J365" s="198"/>
      <c r="K365" s="209"/>
      <c r="L365" s="519"/>
      <c r="M365" s="98"/>
      <c r="N365" s="98"/>
    </row>
    <row r="366" spans="1:14" ht="30" customHeight="1">
      <c r="A366" s="16">
        <f t="shared" si="2"/>
        <v>56</v>
      </c>
      <c r="B366" s="171" t="s">
        <v>1207</v>
      </c>
      <c r="C366" s="171" t="s">
        <v>1115</v>
      </c>
      <c r="D366" s="170" t="s">
        <v>1348</v>
      </c>
      <c r="E366" s="244" t="s">
        <v>1349</v>
      </c>
      <c r="F366" s="578">
        <v>1100</v>
      </c>
      <c r="G366" s="578">
        <v>46.9</v>
      </c>
      <c r="H366" s="715">
        <v>1</v>
      </c>
      <c r="I366" s="133" t="s">
        <v>1350</v>
      </c>
      <c r="J366" s="198"/>
      <c r="K366" s="209"/>
      <c r="L366" s="519"/>
      <c r="M366" s="98"/>
      <c r="N366" s="98"/>
    </row>
    <row r="367" spans="1:14" ht="37.5" customHeight="1">
      <c r="A367" s="16">
        <f t="shared" si="2"/>
        <v>57</v>
      </c>
      <c r="B367" s="171" t="s">
        <v>1351</v>
      </c>
      <c r="C367" s="171" t="s">
        <v>1316</v>
      </c>
      <c r="D367" s="170" t="s">
        <v>1352</v>
      </c>
      <c r="E367" s="244" t="s">
        <v>1353</v>
      </c>
      <c r="F367" s="578"/>
      <c r="G367" s="578"/>
      <c r="H367" s="715"/>
      <c r="I367" s="188" t="s">
        <v>1354</v>
      </c>
      <c r="J367" s="198"/>
      <c r="K367" s="209"/>
      <c r="L367" s="519"/>
      <c r="M367" s="98"/>
      <c r="N367" s="98"/>
    </row>
    <row r="368" spans="1:14" ht="38.25">
      <c r="A368" s="16">
        <f t="shared" si="2"/>
        <v>58</v>
      </c>
      <c r="B368" s="169" t="s">
        <v>1355</v>
      </c>
      <c r="C368" s="171" t="s">
        <v>1081</v>
      </c>
      <c r="D368" s="170" t="s">
        <v>1356</v>
      </c>
      <c r="E368" s="244" t="s">
        <v>1357</v>
      </c>
      <c r="F368" s="578">
        <v>4552</v>
      </c>
      <c r="G368" s="578">
        <v>60</v>
      </c>
      <c r="H368" s="715">
        <v>2</v>
      </c>
      <c r="I368" s="133" t="s">
        <v>1358</v>
      </c>
      <c r="J368" s="198"/>
      <c r="K368" s="209"/>
      <c r="L368" s="519"/>
      <c r="M368" s="98"/>
      <c r="N368" s="98"/>
    </row>
    <row r="369" spans="1:14" ht="34.5" customHeight="1">
      <c r="A369" s="16">
        <f t="shared" si="2"/>
        <v>59</v>
      </c>
      <c r="B369" s="171" t="s">
        <v>1273</v>
      </c>
      <c r="C369" s="171" t="s">
        <v>974</v>
      </c>
      <c r="D369" s="170" t="s">
        <v>1359</v>
      </c>
      <c r="E369" s="244" t="s">
        <v>1360</v>
      </c>
      <c r="F369" s="578"/>
      <c r="G369" s="577"/>
      <c r="H369" s="719"/>
      <c r="I369" s="188" t="s">
        <v>1361</v>
      </c>
      <c r="J369" s="155"/>
      <c r="K369" s="209"/>
      <c r="L369" s="519"/>
      <c r="M369" s="98"/>
      <c r="N369" s="98"/>
    </row>
    <row r="370" spans="1:14" ht="36.75" customHeight="1">
      <c r="A370" s="16">
        <f t="shared" si="2"/>
        <v>60</v>
      </c>
      <c r="B370" s="171" t="s">
        <v>1273</v>
      </c>
      <c r="C370" s="171" t="s">
        <v>1081</v>
      </c>
      <c r="D370" s="170" t="s">
        <v>1362</v>
      </c>
      <c r="E370" s="243" t="s">
        <v>1363</v>
      </c>
      <c r="F370" s="578"/>
      <c r="G370" s="578"/>
      <c r="H370" s="715"/>
      <c r="I370" s="188" t="s">
        <v>1364</v>
      </c>
      <c r="J370" s="198"/>
      <c r="K370" s="209"/>
      <c r="L370" s="519"/>
      <c r="M370" s="98"/>
      <c r="N370" s="98"/>
    </row>
    <row r="371" spans="1:14" ht="38.25">
      <c r="A371" s="16">
        <f t="shared" si="2"/>
        <v>61</v>
      </c>
      <c r="B371" s="171" t="s">
        <v>1273</v>
      </c>
      <c r="C371" s="171" t="s">
        <v>1081</v>
      </c>
      <c r="D371" s="170" t="s">
        <v>1365</v>
      </c>
      <c r="E371" s="243" t="s">
        <v>1366</v>
      </c>
      <c r="F371" s="578"/>
      <c r="G371" s="578"/>
      <c r="H371" s="715"/>
      <c r="I371" s="188" t="s">
        <v>1367</v>
      </c>
      <c r="J371" s="198"/>
      <c r="K371" s="209"/>
      <c r="L371" s="519"/>
      <c r="M371" s="98"/>
      <c r="N371" s="98"/>
    </row>
    <row r="372" spans="1:14" ht="38.25">
      <c r="A372" s="16">
        <f t="shared" si="2"/>
        <v>62</v>
      </c>
      <c r="B372" s="171" t="s">
        <v>1273</v>
      </c>
      <c r="C372" s="171" t="s">
        <v>1081</v>
      </c>
      <c r="D372" s="170" t="s">
        <v>1365</v>
      </c>
      <c r="E372" s="243" t="s">
        <v>1368</v>
      </c>
      <c r="F372" s="578"/>
      <c r="G372" s="578"/>
      <c r="H372" s="715"/>
      <c r="I372" s="188" t="s">
        <v>1369</v>
      </c>
      <c r="J372" s="198"/>
      <c r="K372" s="209"/>
      <c r="L372" s="519"/>
      <c r="M372" s="98"/>
      <c r="N372" s="98"/>
    </row>
    <row r="373" spans="1:14" ht="38.25">
      <c r="A373" s="16">
        <f t="shared" si="2"/>
        <v>63</v>
      </c>
      <c r="B373" s="171" t="s">
        <v>1273</v>
      </c>
      <c r="C373" s="171" t="s">
        <v>1081</v>
      </c>
      <c r="D373" s="170" t="s">
        <v>1365</v>
      </c>
      <c r="E373" s="243" t="s">
        <v>1370</v>
      </c>
      <c r="F373" s="578"/>
      <c r="G373" s="578"/>
      <c r="H373" s="715"/>
      <c r="I373" s="188" t="s">
        <v>1371</v>
      </c>
      <c r="J373" s="198"/>
      <c r="K373" s="209"/>
      <c r="L373" s="519"/>
      <c r="M373" s="98"/>
      <c r="N373" s="98"/>
    </row>
    <row r="374" spans="1:14" ht="38.25">
      <c r="A374" s="16">
        <f t="shared" si="2"/>
        <v>64</v>
      </c>
      <c r="B374" s="171" t="s">
        <v>1273</v>
      </c>
      <c r="C374" s="171" t="s">
        <v>1081</v>
      </c>
      <c r="D374" s="170" t="s">
        <v>1365</v>
      </c>
      <c r="E374" s="243" t="s">
        <v>1372</v>
      </c>
      <c r="F374" s="578"/>
      <c r="G374" s="578"/>
      <c r="H374" s="715"/>
      <c r="I374" s="188" t="s">
        <v>1373</v>
      </c>
      <c r="J374" s="198"/>
      <c r="K374" s="209"/>
      <c r="L374" s="519"/>
      <c r="M374" s="98"/>
      <c r="N374" s="98"/>
    </row>
    <row r="375" spans="1:14" ht="38.25">
      <c r="A375" s="16">
        <f t="shared" si="2"/>
        <v>65</v>
      </c>
      <c r="B375" s="171" t="s">
        <v>1273</v>
      </c>
      <c r="C375" s="171" t="s">
        <v>1081</v>
      </c>
      <c r="D375" s="170" t="s">
        <v>1365</v>
      </c>
      <c r="E375" s="243" t="s">
        <v>1374</v>
      </c>
      <c r="F375" s="578"/>
      <c r="G375" s="578"/>
      <c r="H375" s="715"/>
      <c r="I375" s="188" t="s">
        <v>1375</v>
      </c>
      <c r="J375" s="198"/>
      <c r="K375" s="209"/>
      <c r="L375" s="519"/>
      <c r="M375" s="98"/>
      <c r="N375" s="98"/>
    </row>
    <row r="376" spans="1:14" ht="38.25">
      <c r="A376" s="16">
        <f t="shared" ref="A376:A439" si="3">1+A375</f>
        <v>66</v>
      </c>
      <c r="B376" s="171" t="s">
        <v>1273</v>
      </c>
      <c r="C376" s="171" t="s">
        <v>1081</v>
      </c>
      <c r="D376" s="170" t="s">
        <v>1365</v>
      </c>
      <c r="E376" s="243" t="s">
        <v>1376</v>
      </c>
      <c r="F376" s="578"/>
      <c r="G376" s="578"/>
      <c r="H376" s="715"/>
      <c r="I376" s="188" t="s">
        <v>1377</v>
      </c>
      <c r="J376" s="198"/>
      <c r="K376" s="209"/>
      <c r="L376" s="519"/>
      <c r="M376" s="98"/>
      <c r="N376" s="98"/>
    </row>
    <row r="377" spans="1:14" ht="38.25">
      <c r="A377" s="16">
        <f t="shared" si="3"/>
        <v>67</v>
      </c>
      <c r="B377" s="171" t="s">
        <v>1273</v>
      </c>
      <c r="C377" s="171" t="s">
        <v>1081</v>
      </c>
      <c r="D377" s="170" t="s">
        <v>1378</v>
      </c>
      <c r="E377" s="243" t="s">
        <v>1379</v>
      </c>
      <c r="F377" s="578"/>
      <c r="G377" s="578"/>
      <c r="H377" s="715"/>
      <c r="I377" s="188" t="s">
        <v>1380</v>
      </c>
      <c r="J377" s="198"/>
      <c r="K377" s="209"/>
      <c r="L377" s="519"/>
      <c r="M377" s="98"/>
      <c r="N377" s="98"/>
    </row>
    <row r="378" spans="1:14" ht="38.25">
      <c r="A378" s="16">
        <f t="shared" si="3"/>
        <v>68</v>
      </c>
      <c r="B378" s="171" t="s">
        <v>1273</v>
      </c>
      <c r="C378" s="171" t="s">
        <v>1081</v>
      </c>
      <c r="D378" s="170" t="s">
        <v>1378</v>
      </c>
      <c r="E378" s="243" t="s">
        <v>1381</v>
      </c>
      <c r="F378" s="578"/>
      <c r="G378" s="578"/>
      <c r="H378" s="715"/>
      <c r="I378" s="188" t="s">
        <v>1382</v>
      </c>
      <c r="J378" s="198"/>
      <c r="K378" s="209"/>
      <c r="L378" s="519"/>
      <c r="M378" s="98"/>
      <c r="N378" s="98"/>
    </row>
    <row r="379" spans="1:14" ht="38.25">
      <c r="A379" s="16">
        <f t="shared" si="3"/>
        <v>69</v>
      </c>
      <c r="B379" s="171" t="s">
        <v>1383</v>
      </c>
      <c r="C379" s="171" t="s">
        <v>1081</v>
      </c>
      <c r="D379" s="170" t="s">
        <v>1384</v>
      </c>
      <c r="E379" s="244" t="s">
        <v>1385</v>
      </c>
      <c r="F379" s="578">
        <v>660</v>
      </c>
      <c r="G379" s="578">
        <v>25.5</v>
      </c>
      <c r="H379" s="715">
        <v>2</v>
      </c>
      <c r="I379" s="164" t="s">
        <v>1386</v>
      </c>
      <c r="J379" s="198"/>
      <c r="K379" s="209"/>
      <c r="L379" s="519"/>
      <c r="M379" s="98"/>
      <c r="N379" s="98"/>
    </row>
    <row r="380" spans="1:14" ht="38.25">
      <c r="A380" s="16">
        <f t="shared" si="3"/>
        <v>70</v>
      </c>
      <c r="B380" s="171" t="s">
        <v>1273</v>
      </c>
      <c r="C380" s="171" t="s">
        <v>974</v>
      </c>
      <c r="D380" s="170" t="s">
        <v>1323</v>
      </c>
      <c r="E380" s="244" t="s">
        <v>1324</v>
      </c>
      <c r="F380" s="578"/>
      <c r="G380" s="578"/>
      <c r="H380" s="715"/>
      <c r="I380" s="188" t="s">
        <v>1387</v>
      </c>
      <c r="J380" s="198"/>
      <c r="K380" s="209"/>
      <c r="L380" s="519"/>
      <c r="M380" s="98"/>
      <c r="N380" s="98"/>
    </row>
    <row r="381" spans="1:14" ht="38.25">
      <c r="A381" s="16">
        <f t="shared" si="3"/>
        <v>71</v>
      </c>
      <c r="B381" s="171" t="s">
        <v>1388</v>
      </c>
      <c r="C381" s="171" t="s">
        <v>1081</v>
      </c>
      <c r="D381" s="170" t="s">
        <v>1389</v>
      </c>
      <c r="E381" s="244" t="s">
        <v>1390</v>
      </c>
      <c r="F381" s="578">
        <v>1014</v>
      </c>
      <c r="G381" s="578">
        <v>191</v>
      </c>
      <c r="H381" s="715">
        <v>2</v>
      </c>
      <c r="I381" s="133" t="s">
        <v>1391</v>
      </c>
      <c r="J381" s="198"/>
      <c r="K381" s="209"/>
      <c r="L381" s="519"/>
      <c r="M381" s="98"/>
      <c r="N381" s="98"/>
    </row>
    <row r="382" spans="1:14" ht="38.25">
      <c r="A382" s="16">
        <f t="shared" si="3"/>
        <v>72</v>
      </c>
      <c r="B382" s="171" t="s">
        <v>1392</v>
      </c>
      <c r="C382" s="171" t="s">
        <v>1115</v>
      </c>
      <c r="D382" s="170" t="s">
        <v>1393</v>
      </c>
      <c r="E382" s="244" t="s">
        <v>1394</v>
      </c>
      <c r="F382" s="578">
        <v>1440</v>
      </c>
      <c r="G382" s="578">
        <v>-23.9</v>
      </c>
      <c r="H382" s="715">
        <v>1</v>
      </c>
      <c r="I382" s="133" t="s">
        <v>1395</v>
      </c>
      <c r="J382" s="198"/>
      <c r="K382" s="209"/>
      <c r="L382" s="519"/>
      <c r="M382" s="98"/>
      <c r="N382" s="98"/>
    </row>
    <row r="383" spans="1:14" ht="38.25">
      <c r="A383" s="16">
        <f t="shared" si="3"/>
        <v>73</v>
      </c>
      <c r="B383" s="171" t="s">
        <v>1396</v>
      </c>
      <c r="C383" s="171" t="s">
        <v>1115</v>
      </c>
      <c r="D383" s="170" t="s">
        <v>1397</v>
      </c>
      <c r="E383" s="244" t="s">
        <v>1398</v>
      </c>
      <c r="F383" s="578">
        <v>660</v>
      </c>
      <c r="G383" s="578">
        <v>2.8</v>
      </c>
      <c r="H383" s="715">
        <v>1</v>
      </c>
      <c r="I383" s="133" t="s">
        <v>1399</v>
      </c>
      <c r="J383" s="198"/>
      <c r="K383" s="209"/>
      <c r="L383" s="519"/>
      <c r="M383" s="98"/>
      <c r="N383" s="98"/>
    </row>
    <row r="384" spans="1:14" ht="38.25">
      <c r="A384" s="16">
        <f t="shared" si="3"/>
        <v>74</v>
      </c>
      <c r="B384" s="171" t="s">
        <v>1400</v>
      </c>
      <c r="C384" s="171" t="s">
        <v>1081</v>
      </c>
      <c r="D384" s="170" t="s">
        <v>1185</v>
      </c>
      <c r="E384" s="244" t="s">
        <v>1186</v>
      </c>
      <c r="F384" s="578">
        <v>1280</v>
      </c>
      <c r="G384" s="578"/>
      <c r="H384" s="715"/>
      <c r="I384" s="133" t="s">
        <v>1401</v>
      </c>
      <c r="J384" s="198"/>
      <c r="K384" s="209"/>
      <c r="L384" s="519"/>
      <c r="M384" s="98"/>
      <c r="N384" s="98"/>
    </row>
    <row r="385" spans="1:14" ht="42" customHeight="1">
      <c r="A385" s="16">
        <f t="shared" si="3"/>
        <v>75</v>
      </c>
      <c r="B385" s="171" t="s">
        <v>1402</v>
      </c>
      <c r="C385" s="171" t="s">
        <v>1081</v>
      </c>
      <c r="D385" s="170" t="s">
        <v>1403</v>
      </c>
      <c r="E385" s="244" t="s">
        <v>1404</v>
      </c>
      <c r="F385" s="578">
        <v>1268</v>
      </c>
      <c r="G385" s="578"/>
      <c r="H385" s="715"/>
      <c r="I385" s="188" t="s">
        <v>1405</v>
      </c>
      <c r="J385" s="198"/>
      <c r="K385" s="209"/>
      <c r="L385" s="519"/>
      <c r="M385" s="98"/>
      <c r="N385" s="98"/>
    </row>
    <row r="386" spans="1:14" ht="38.25">
      <c r="A386" s="16">
        <f t="shared" si="3"/>
        <v>76</v>
      </c>
      <c r="B386" s="171" t="s">
        <v>1218</v>
      </c>
      <c r="C386" s="171" t="s">
        <v>1316</v>
      </c>
      <c r="D386" s="170" t="s">
        <v>1406</v>
      </c>
      <c r="E386" s="244" t="s">
        <v>92</v>
      </c>
      <c r="F386" s="578">
        <v>879</v>
      </c>
      <c r="G386" s="578"/>
      <c r="H386" s="715"/>
      <c r="I386" s="133" t="s">
        <v>1407</v>
      </c>
      <c r="J386" s="198"/>
      <c r="K386" s="209"/>
      <c r="L386" s="519"/>
      <c r="M386" s="98"/>
      <c r="N386" s="98"/>
    </row>
    <row r="387" spans="1:14" ht="50.25" customHeight="1">
      <c r="A387" s="16">
        <f t="shared" si="3"/>
        <v>77</v>
      </c>
      <c r="B387" s="171" t="s">
        <v>1408</v>
      </c>
      <c r="C387" s="171" t="s">
        <v>1115</v>
      </c>
      <c r="D387" s="170" t="s">
        <v>1409</v>
      </c>
      <c r="E387" s="244" t="s">
        <v>1410</v>
      </c>
      <c r="F387" s="578">
        <v>1422</v>
      </c>
      <c r="G387" s="578"/>
      <c r="H387" s="715"/>
      <c r="I387" s="133" t="s">
        <v>1411</v>
      </c>
      <c r="J387" s="198"/>
      <c r="K387" s="209"/>
      <c r="L387" s="519"/>
      <c r="M387" s="98"/>
      <c r="N387" s="98"/>
    </row>
    <row r="388" spans="1:14" ht="45" customHeight="1">
      <c r="A388" s="16">
        <f t="shared" si="3"/>
        <v>78</v>
      </c>
      <c r="B388" s="171" t="s">
        <v>1412</v>
      </c>
      <c r="C388" s="171" t="s">
        <v>1081</v>
      </c>
      <c r="D388" s="170" t="s">
        <v>1413</v>
      </c>
      <c r="E388" s="244" t="s">
        <v>1414</v>
      </c>
      <c r="F388" s="578">
        <v>1500</v>
      </c>
      <c r="G388" s="578">
        <v>73</v>
      </c>
      <c r="H388" s="715">
        <v>1</v>
      </c>
      <c r="I388" s="133" t="s">
        <v>1415</v>
      </c>
      <c r="J388" s="198"/>
      <c r="K388" s="209"/>
      <c r="L388" s="519"/>
      <c r="M388" s="98"/>
      <c r="N388" s="98"/>
    </row>
    <row r="389" spans="1:14" ht="48" customHeight="1">
      <c r="A389" s="16">
        <f t="shared" si="3"/>
        <v>79</v>
      </c>
      <c r="B389" s="171" t="s">
        <v>1396</v>
      </c>
      <c r="C389" s="171" t="s">
        <v>1115</v>
      </c>
      <c r="D389" s="170" t="s">
        <v>1416</v>
      </c>
      <c r="E389" s="244" t="s">
        <v>1417</v>
      </c>
      <c r="F389" s="578">
        <v>1500</v>
      </c>
      <c r="G389" s="578">
        <v>111</v>
      </c>
      <c r="H389" s="715">
        <v>1</v>
      </c>
      <c r="I389" s="133" t="s">
        <v>1418</v>
      </c>
      <c r="J389" s="198"/>
      <c r="K389" s="209"/>
      <c r="L389" s="519"/>
      <c r="M389" s="98"/>
      <c r="N389" s="98"/>
    </row>
    <row r="390" spans="1:14" ht="50.25" customHeight="1">
      <c r="A390" s="16">
        <f t="shared" si="3"/>
        <v>80</v>
      </c>
      <c r="B390" s="171" t="s">
        <v>1419</v>
      </c>
      <c r="C390" s="171" t="s">
        <v>1081</v>
      </c>
      <c r="D390" s="170" t="s">
        <v>1420</v>
      </c>
      <c r="E390" s="244" t="s">
        <v>1421</v>
      </c>
      <c r="F390" s="578">
        <v>650</v>
      </c>
      <c r="G390" s="578">
        <v>76</v>
      </c>
      <c r="H390" s="715">
        <v>1</v>
      </c>
      <c r="I390" s="164" t="s">
        <v>5988</v>
      </c>
      <c r="J390" s="198"/>
      <c r="K390" s="209"/>
      <c r="L390" s="519"/>
      <c r="M390" s="98"/>
      <c r="N390" s="98"/>
    </row>
    <row r="391" spans="1:14" ht="31.5" customHeight="1">
      <c r="A391" s="16">
        <f t="shared" si="3"/>
        <v>81</v>
      </c>
      <c r="B391" s="171" t="s">
        <v>1422</v>
      </c>
      <c r="C391" s="171" t="s">
        <v>1081</v>
      </c>
      <c r="D391" s="170" t="s">
        <v>1423</v>
      </c>
      <c r="E391" s="244" t="s">
        <v>1424</v>
      </c>
      <c r="F391" s="578">
        <v>1446</v>
      </c>
      <c r="G391" s="578">
        <v>134</v>
      </c>
      <c r="H391" s="715">
        <v>1</v>
      </c>
      <c r="I391" s="133" t="s">
        <v>1425</v>
      </c>
      <c r="J391" s="198"/>
      <c r="K391" s="209"/>
      <c r="L391" s="519"/>
      <c r="M391" s="98"/>
      <c r="N391" s="98"/>
    </row>
    <row r="392" spans="1:14" ht="38.25">
      <c r="A392" s="16">
        <f t="shared" si="3"/>
        <v>82</v>
      </c>
      <c r="B392" s="171" t="s">
        <v>1426</v>
      </c>
      <c r="C392" s="171" t="s">
        <v>1115</v>
      </c>
      <c r="D392" s="170" t="s">
        <v>1427</v>
      </c>
      <c r="E392" s="244" t="s">
        <v>1078</v>
      </c>
      <c r="F392" s="578">
        <v>1092</v>
      </c>
      <c r="G392" s="578">
        <v>90</v>
      </c>
      <c r="H392" s="715">
        <v>2</v>
      </c>
      <c r="I392" s="133" t="s">
        <v>1428</v>
      </c>
      <c r="J392" s="198"/>
      <c r="K392" s="209"/>
      <c r="L392" s="519"/>
      <c r="M392" s="98"/>
      <c r="N392" s="98"/>
    </row>
    <row r="393" spans="1:14" ht="38.25">
      <c r="A393" s="16">
        <f t="shared" si="3"/>
        <v>83</v>
      </c>
      <c r="B393" s="171" t="s">
        <v>1429</v>
      </c>
      <c r="C393" s="171" t="s">
        <v>1115</v>
      </c>
      <c r="D393" s="170" t="s">
        <v>1430</v>
      </c>
      <c r="E393" s="244" t="s">
        <v>1431</v>
      </c>
      <c r="F393" s="578">
        <v>1154</v>
      </c>
      <c r="G393" s="578"/>
      <c r="H393" s="715"/>
      <c r="I393" s="188" t="s">
        <v>1432</v>
      </c>
      <c r="J393" s="198"/>
      <c r="K393" s="209"/>
      <c r="L393" s="519"/>
      <c r="M393" s="98"/>
      <c r="N393" s="98"/>
    </row>
    <row r="394" spans="1:14" ht="38.25">
      <c r="A394" s="16">
        <f t="shared" si="3"/>
        <v>84</v>
      </c>
      <c r="B394" s="171" t="s">
        <v>1433</v>
      </c>
      <c r="C394" s="171" t="s">
        <v>1115</v>
      </c>
      <c r="D394" s="170" t="s">
        <v>1434</v>
      </c>
      <c r="E394" s="244" t="s">
        <v>1435</v>
      </c>
      <c r="F394" s="578">
        <v>462</v>
      </c>
      <c r="G394" s="578">
        <v>76</v>
      </c>
      <c r="H394" s="715">
        <v>2</v>
      </c>
      <c r="I394" s="133" t="s">
        <v>1436</v>
      </c>
      <c r="J394" s="198"/>
      <c r="K394" s="209"/>
      <c r="L394" s="519"/>
      <c r="M394" s="98"/>
      <c r="N394" s="98"/>
    </row>
    <row r="395" spans="1:14" ht="38.25">
      <c r="A395" s="16">
        <f t="shared" si="3"/>
        <v>85</v>
      </c>
      <c r="B395" s="171" t="s">
        <v>1437</v>
      </c>
      <c r="C395" s="171" t="s">
        <v>1081</v>
      </c>
      <c r="D395" s="170" t="s">
        <v>1438</v>
      </c>
      <c r="E395" s="244" t="s">
        <v>1439</v>
      </c>
      <c r="F395" s="578">
        <v>916</v>
      </c>
      <c r="G395" s="578">
        <v>37</v>
      </c>
      <c r="H395" s="715">
        <v>1</v>
      </c>
      <c r="I395" s="133" t="s">
        <v>1440</v>
      </c>
      <c r="J395" s="198"/>
      <c r="K395" s="209"/>
      <c r="L395" s="519"/>
      <c r="M395" s="98"/>
      <c r="N395" s="98"/>
    </row>
    <row r="396" spans="1:14" ht="38.25">
      <c r="A396" s="16">
        <f t="shared" si="3"/>
        <v>86</v>
      </c>
      <c r="B396" s="171" t="s">
        <v>1441</v>
      </c>
      <c r="C396" s="171" t="s">
        <v>1081</v>
      </c>
      <c r="D396" s="170" t="s">
        <v>1442</v>
      </c>
      <c r="E396" s="244" t="s">
        <v>1443</v>
      </c>
      <c r="F396" s="578">
        <v>1500</v>
      </c>
      <c r="G396" s="578">
        <v>54</v>
      </c>
      <c r="H396" s="715">
        <v>1</v>
      </c>
      <c r="I396" s="133" t="s">
        <v>1444</v>
      </c>
      <c r="J396" s="198"/>
      <c r="K396" s="209"/>
      <c r="L396" s="519"/>
      <c r="M396" s="98"/>
      <c r="N396" s="98"/>
    </row>
    <row r="397" spans="1:14" ht="38.25">
      <c r="A397" s="16">
        <f t="shared" si="3"/>
        <v>87</v>
      </c>
      <c r="B397" s="171" t="s">
        <v>1445</v>
      </c>
      <c r="C397" s="171" t="s">
        <v>1081</v>
      </c>
      <c r="D397" s="170" t="s">
        <v>1442</v>
      </c>
      <c r="E397" s="244" t="s">
        <v>1446</v>
      </c>
      <c r="F397" s="578">
        <v>1500</v>
      </c>
      <c r="G397" s="578">
        <v>81</v>
      </c>
      <c r="H397" s="715">
        <v>1</v>
      </c>
      <c r="I397" s="133" t="s">
        <v>1447</v>
      </c>
      <c r="J397" s="198"/>
      <c r="K397" s="209"/>
      <c r="L397" s="519"/>
      <c r="M397" s="98"/>
      <c r="N397" s="98"/>
    </row>
    <row r="398" spans="1:14" ht="38.25">
      <c r="A398" s="16">
        <f t="shared" si="3"/>
        <v>88</v>
      </c>
      <c r="B398" s="171" t="s">
        <v>1448</v>
      </c>
      <c r="C398" s="171" t="s">
        <v>1115</v>
      </c>
      <c r="D398" s="170" t="s">
        <v>1449</v>
      </c>
      <c r="E398" s="244" t="s">
        <v>1450</v>
      </c>
      <c r="F398" s="578">
        <v>1114</v>
      </c>
      <c r="G398" s="578">
        <v>65</v>
      </c>
      <c r="H398" s="715">
        <v>1</v>
      </c>
      <c r="I398" s="133" t="s">
        <v>1451</v>
      </c>
      <c r="J398" s="198"/>
      <c r="K398" s="209"/>
      <c r="L398" s="519"/>
      <c r="M398" s="98"/>
      <c r="N398" s="98"/>
    </row>
    <row r="399" spans="1:14" ht="72.75" customHeight="1">
      <c r="A399" s="16">
        <f t="shared" si="3"/>
        <v>89</v>
      </c>
      <c r="B399" s="171" t="s">
        <v>1452</v>
      </c>
      <c r="C399" s="171" t="s">
        <v>4995</v>
      </c>
      <c r="D399" s="170" t="s">
        <v>1453</v>
      </c>
      <c r="E399" s="331" t="s">
        <v>1454</v>
      </c>
      <c r="F399" s="785"/>
      <c r="G399" s="785"/>
      <c r="H399" s="785"/>
      <c r="I399" s="164" t="s">
        <v>4997</v>
      </c>
      <c r="J399" s="198"/>
      <c r="K399" s="200" t="s">
        <v>4996</v>
      </c>
      <c r="L399" s="519"/>
      <c r="M399" s="98"/>
      <c r="N399" s="98"/>
    </row>
    <row r="400" spans="1:14" ht="38.25">
      <c r="A400" s="16">
        <f t="shared" si="3"/>
        <v>90</v>
      </c>
      <c r="B400" s="171" t="s">
        <v>1455</v>
      </c>
      <c r="C400" s="171" t="s">
        <v>974</v>
      </c>
      <c r="D400" s="170" t="s">
        <v>1456</v>
      </c>
      <c r="E400" s="575" t="s">
        <v>1457</v>
      </c>
      <c r="F400" s="578">
        <v>751</v>
      </c>
      <c r="G400" s="578"/>
      <c r="H400" s="715"/>
      <c r="I400" s="188" t="s">
        <v>1458</v>
      </c>
      <c r="J400" s="198"/>
      <c r="K400" s="209"/>
      <c r="L400" s="519"/>
      <c r="M400" s="98"/>
      <c r="N400" s="98"/>
    </row>
    <row r="401" spans="1:14" s="34" customFormat="1" ht="38.25">
      <c r="A401" s="16">
        <f t="shared" si="3"/>
        <v>91</v>
      </c>
      <c r="B401" s="172" t="s">
        <v>1459</v>
      </c>
      <c r="C401" s="171" t="s">
        <v>1081</v>
      </c>
      <c r="D401" s="170" t="s">
        <v>1460</v>
      </c>
      <c r="E401" s="573" t="s">
        <v>1461</v>
      </c>
      <c r="F401" s="583"/>
      <c r="G401" s="583"/>
      <c r="H401" s="47"/>
      <c r="I401" s="188" t="s">
        <v>1462</v>
      </c>
      <c r="J401" s="46"/>
      <c r="K401" s="209"/>
      <c r="L401" s="535"/>
      <c r="M401" s="86"/>
      <c r="N401" s="86"/>
    </row>
    <row r="402" spans="1:14" s="34" customFormat="1" ht="45">
      <c r="A402" s="16">
        <f t="shared" si="3"/>
        <v>92</v>
      </c>
      <c r="B402" s="172" t="s">
        <v>1273</v>
      </c>
      <c r="C402" s="171" t="s">
        <v>1081</v>
      </c>
      <c r="D402" s="170" t="s">
        <v>1463</v>
      </c>
      <c r="E402" s="573" t="s">
        <v>1464</v>
      </c>
      <c r="F402" s="583"/>
      <c r="G402" s="583"/>
      <c r="H402" s="47"/>
      <c r="I402" s="188" t="s">
        <v>1465</v>
      </c>
      <c r="J402" s="46"/>
      <c r="K402" s="209"/>
      <c r="L402" s="535"/>
      <c r="M402" s="86"/>
      <c r="N402" s="86"/>
    </row>
    <row r="403" spans="1:14" s="34" customFormat="1" ht="45">
      <c r="A403" s="16">
        <f t="shared" si="3"/>
        <v>93</v>
      </c>
      <c r="B403" s="172" t="s">
        <v>1273</v>
      </c>
      <c r="C403" s="171" t="s">
        <v>1081</v>
      </c>
      <c r="D403" s="170" t="s">
        <v>1463</v>
      </c>
      <c r="E403" s="573" t="s">
        <v>1466</v>
      </c>
      <c r="F403" s="583"/>
      <c r="G403" s="583"/>
      <c r="H403" s="47"/>
      <c r="I403" s="188" t="s">
        <v>1467</v>
      </c>
      <c r="J403" s="46"/>
      <c r="K403" s="209"/>
      <c r="L403" s="535"/>
      <c r="M403" s="86"/>
      <c r="N403" s="86"/>
    </row>
    <row r="404" spans="1:14" s="34" customFormat="1" ht="45">
      <c r="A404" s="16">
        <f t="shared" si="3"/>
        <v>94</v>
      </c>
      <c r="B404" s="172" t="s">
        <v>1273</v>
      </c>
      <c r="C404" s="171" t="s">
        <v>1081</v>
      </c>
      <c r="D404" s="170" t="s">
        <v>1463</v>
      </c>
      <c r="E404" s="573" t="s">
        <v>1468</v>
      </c>
      <c r="F404" s="583"/>
      <c r="G404" s="583"/>
      <c r="H404" s="47"/>
      <c r="I404" s="188" t="s">
        <v>1469</v>
      </c>
      <c r="J404" s="46"/>
      <c r="K404" s="209"/>
      <c r="L404" s="535"/>
      <c r="M404" s="86"/>
      <c r="N404" s="86"/>
    </row>
    <row r="405" spans="1:14" ht="38.25">
      <c r="A405" s="16">
        <f t="shared" si="3"/>
        <v>95</v>
      </c>
      <c r="B405" s="171" t="s">
        <v>1241</v>
      </c>
      <c r="C405" s="171" t="s">
        <v>1081</v>
      </c>
      <c r="D405" s="170" t="s">
        <v>1242</v>
      </c>
      <c r="E405" s="575" t="s">
        <v>1243</v>
      </c>
      <c r="F405" s="578"/>
      <c r="G405" s="578"/>
      <c r="H405" s="715"/>
      <c r="I405" s="188" t="s">
        <v>1470</v>
      </c>
      <c r="J405" s="198"/>
      <c r="K405" s="209"/>
      <c r="L405" s="519"/>
      <c r="M405" s="98"/>
      <c r="N405" s="98"/>
    </row>
    <row r="406" spans="1:14" ht="38.25">
      <c r="A406" s="16">
        <f t="shared" si="3"/>
        <v>96</v>
      </c>
      <c r="B406" s="171" t="s">
        <v>1426</v>
      </c>
      <c r="C406" s="171" t="s">
        <v>1316</v>
      </c>
      <c r="D406" s="170" t="s">
        <v>1427</v>
      </c>
      <c r="E406" s="575" t="s">
        <v>1078</v>
      </c>
      <c r="F406" s="578">
        <v>1092</v>
      </c>
      <c r="G406" s="578">
        <v>90</v>
      </c>
      <c r="H406" s="715">
        <v>2</v>
      </c>
      <c r="I406" s="188" t="s">
        <v>1471</v>
      </c>
      <c r="J406" s="198"/>
      <c r="K406" s="209"/>
      <c r="L406" s="519"/>
      <c r="M406" s="98"/>
      <c r="N406" s="98"/>
    </row>
    <row r="407" spans="1:14" ht="38.25">
      <c r="A407" s="16">
        <f t="shared" si="3"/>
        <v>97</v>
      </c>
      <c r="B407" s="171" t="s">
        <v>1472</v>
      </c>
      <c r="C407" s="171" t="s">
        <v>1115</v>
      </c>
      <c r="D407" s="170" t="s">
        <v>1473</v>
      </c>
      <c r="E407" s="244" t="s">
        <v>1474</v>
      </c>
      <c r="F407" s="578">
        <v>660</v>
      </c>
      <c r="G407" s="578">
        <v>164</v>
      </c>
      <c r="H407" s="715">
        <v>2</v>
      </c>
      <c r="I407" s="133" t="s">
        <v>1475</v>
      </c>
      <c r="J407" s="198"/>
      <c r="K407" s="209"/>
      <c r="L407" s="519"/>
      <c r="M407" s="98"/>
      <c r="N407" s="98"/>
    </row>
    <row r="408" spans="1:14" ht="38.25">
      <c r="A408" s="16">
        <f t="shared" si="3"/>
        <v>98</v>
      </c>
      <c r="B408" s="171" t="s">
        <v>1476</v>
      </c>
      <c r="C408" s="171" t="s">
        <v>1316</v>
      </c>
      <c r="D408" s="170" t="s">
        <v>1409</v>
      </c>
      <c r="E408" s="575" t="s">
        <v>1410</v>
      </c>
      <c r="F408" s="578">
        <v>1422</v>
      </c>
      <c r="G408" s="578"/>
      <c r="H408" s="715"/>
      <c r="I408" s="188" t="s">
        <v>1477</v>
      </c>
      <c r="J408" s="198"/>
      <c r="K408" s="209"/>
      <c r="L408" s="519"/>
      <c r="M408" s="98"/>
      <c r="N408" s="98"/>
    </row>
    <row r="409" spans="1:14" ht="38.25">
      <c r="A409" s="16">
        <f t="shared" si="3"/>
        <v>99</v>
      </c>
      <c r="B409" s="171" t="s">
        <v>1478</v>
      </c>
      <c r="C409" s="171" t="s">
        <v>974</v>
      </c>
      <c r="D409" s="170" t="s">
        <v>1479</v>
      </c>
      <c r="E409" s="575" t="s">
        <v>1480</v>
      </c>
      <c r="F409" s="578">
        <v>1016</v>
      </c>
      <c r="G409" s="578"/>
      <c r="H409" s="715"/>
      <c r="I409" s="188" t="s">
        <v>1481</v>
      </c>
      <c r="J409" s="198"/>
      <c r="K409" s="209"/>
      <c r="L409" s="519"/>
      <c r="M409" s="98"/>
      <c r="N409" s="98"/>
    </row>
    <row r="410" spans="1:14" ht="38.25">
      <c r="A410" s="16">
        <f t="shared" si="3"/>
        <v>100</v>
      </c>
      <c r="B410" s="171" t="s">
        <v>1273</v>
      </c>
      <c r="C410" s="171" t="s">
        <v>1081</v>
      </c>
      <c r="D410" s="170" t="s">
        <v>1482</v>
      </c>
      <c r="E410" s="575" t="s">
        <v>1483</v>
      </c>
      <c r="F410" s="578">
        <v>1178</v>
      </c>
      <c r="G410" s="578">
        <v>70</v>
      </c>
      <c r="H410" s="715">
        <v>2</v>
      </c>
      <c r="I410" s="188" t="s">
        <v>1484</v>
      </c>
      <c r="J410" s="198"/>
      <c r="K410" s="209"/>
      <c r="L410" s="519"/>
      <c r="M410" s="98"/>
      <c r="N410" s="98"/>
    </row>
    <row r="411" spans="1:14" ht="38.25">
      <c r="A411" s="16">
        <f t="shared" si="3"/>
        <v>101</v>
      </c>
      <c r="B411" s="171" t="s">
        <v>1392</v>
      </c>
      <c r="C411" s="171" t="s">
        <v>1081</v>
      </c>
      <c r="D411" s="170" t="s">
        <v>1485</v>
      </c>
      <c r="E411" s="244" t="s">
        <v>1486</v>
      </c>
      <c r="F411" s="578">
        <v>1492</v>
      </c>
      <c r="G411" s="578">
        <v>60</v>
      </c>
      <c r="H411" s="715">
        <v>1</v>
      </c>
      <c r="I411" s="133" t="s">
        <v>1487</v>
      </c>
      <c r="J411" s="198"/>
      <c r="K411" s="209"/>
      <c r="L411" s="519"/>
      <c r="M411" s="98"/>
      <c r="N411" s="98"/>
    </row>
    <row r="412" spans="1:14" ht="51">
      <c r="A412" s="16">
        <f t="shared" si="3"/>
        <v>102</v>
      </c>
      <c r="B412" s="171" t="s">
        <v>1392</v>
      </c>
      <c r="C412" s="171" t="s">
        <v>1081</v>
      </c>
      <c r="D412" s="170" t="s">
        <v>1488</v>
      </c>
      <c r="E412" s="244" t="s">
        <v>1489</v>
      </c>
      <c r="F412" s="578">
        <v>1200</v>
      </c>
      <c r="G412" s="578">
        <v>120</v>
      </c>
      <c r="H412" s="715">
        <v>1</v>
      </c>
      <c r="I412" s="133" t="s">
        <v>4812</v>
      </c>
      <c r="J412" s="198"/>
      <c r="K412" s="175" t="s">
        <v>4813</v>
      </c>
      <c r="L412" s="519"/>
      <c r="M412" s="98"/>
      <c r="N412" s="98"/>
    </row>
    <row r="413" spans="1:14" ht="38.25">
      <c r="A413" s="16">
        <f t="shared" si="3"/>
        <v>103</v>
      </c>
      <c r="B413" s="171" t="s">
        <v>1294</v>
      </c>
      <c r="C413" s="171" t="s">
        <v>1316</v>
      </c>
      <c r="D413" s="170" t="s">
        <v>1295</v>
      </c>
      <c r="E413" s="575" t="s">
        <v>1296</v>
      </c>
      <c r="F413" s="578"/>
      <c r="G413" s="578"/>
      <c r="H413" s="715"/>
      <c r="I413" s="188" t="s">
        <v>1490</v>
      </c>
      <c r="J413" s="198"/>
      <c r="K413" s="209"/>
      <c r="L413" s="519"/>
      <c r="M413" s="98"/>
      <c r="N413" s="98"/>
    </row>
    <row r="414" spans="1:14" ht="45.75" customHeight="1">
      <c r="A414" s="16">
        <f t="shared" si="3"/>
        <v>104</v>
      </c>
      <c r="B414" s="171" t="s">
        <v>1491</v>
      </c>
      <c r="C414" s="171" t="s">
        <v>1081</v>
      </c>
      <c r="D414" s="170" t="s">
        <v>1492</v>
      </c>
      <c r="E414" s="244" t="s">
        <v>1493</v>
      </c>
      <c r="F414" s="578">
        <v>1407</v>
      </c>
      <c r="G414" s="578">
        <v>99</v>
      </c>
      <c r="H414" s="715">
        <v>1</v>
      </c>
      <c r="I414" s="133" t="s">
        <v>1494</v>
      </c>
      <c r="J414" s="198"/>
      <c r="K414" s="209"/>
      <c r="L414" s="519"/>
      <c r="M414" s="98"/>
      <c r="N414" s="98"/>
    </row>
    <row r="415" spans="1:14" ht="63.75">
      <c r="A415" s="16">
        <f t="shared" si="3"/>
        <v>105</v>
      </c>
      <c r="B415" s="171" t="s">
        <v>1495</v>
      </c>
      <c r="C415" s="171" t="s">
        <v>1496</v>
      </c>
      <c r="D415" s="170" t="s">
        <v>1497</v>
      </c>
      <c r="E415" s="331" t="s">
        <v>1498</v>
      </c>
      <c r="F415" s="787"/>
      <c r="G415" s="787"/>
      <c r="H415" s="787"/>
      <c r="I415" s="164" t="s">
        <v>4948</v>
      </c>
      <c r="J415" s="133"/>
      <c r="K415" s="200" t="s">
        <v>4947</v>
      </c>
      <c r="L415" s="519"/>
      <c r="M415" s="98"/>
      <c r="N415" s="98"/>
    </row>
    <row r="416" spans="1:14" ht="38.25">
      <c r="A416" s="16">
        <f t="shared" si="3"/>
        <v>106</v>
      </c>
      <c r="B416" s="171" t="s">
        <v>1499</v>
      </c>
      <c r="C416" s="171" t="s">
        <v>1081</v>
      </c>
      <c r="D416" s="170" t="s">
        <v>1500</v>
      </c>
      <c r="E416" s="244" t="s">
        <v>1501</v>
      </c>
      <c r="F416" s="578">
        <v>1200</v>
      </c>
      <c r="G416" s="578">
        <v>45</v>
      </c>
      <c r="H416" s="715">
        <v>2</v>
      </c>
      <c r="I416" s="133" t="s">
        <v>1502</v>
      </c>
      <c r="J416" s="198"/>
      <c r="K416" s="209"/>
      <c r="L416" s="519"/>
      <c r="M416" s="98"/>
      <c r="N416" s="98"/>
    </row>
    <row r="417" spans="1:14" ht="38.25">
      <c r="A417" s="16">
        <f t="shared" si="3"/>
        <v>107</v>
      </c>
      <c r="B417" s="171" t="s">
        <v>1499</v>
      </c>
      <c r="C417" s="171" t="s">
        <v>1081</v>
      </c>
      <c r="D417" s="170" t="s">
        <v>1500</v>
      </c>
      <c r="E417" s="244" t="s">
        <v>1503</v>
      </c>
      <c r="F417" s="578">
        <v>1205</v>
      </c>
      <c r="G417" s="578">
        <v>32</v>
      </c>
      <c r="H417" s="715">
        <v>2</v>
      </c>
      <c r="I417" s="133" t="s">
        <v>1504</v>
      </c>
      <c r="J417" s="198"/>
      <c r="K417" s="209"/>
      <c r="L417" s="519"/>
      <c r="M417" s="98"/>
      <c r="N417" s="98"/>
    </row>
    <row r="418" spans="1:14" ht="38.25">
      <c r="A418" s="16">
        <f t="shared" si="3"/>
        <v>108</v>
      </c>
      <c r="B418" s="171" t="s">
        <v>1062</v>
      </c>
      <c r="C418" s="171" t="s">
        <v>1081</v>
      </c>
      <c r="D418" s="170" t="s">
        <v>1505</v>
      </c>
      <c r="E418" s="573" t="s">
        <v>1506</v>
      </c>
      <c r="F418" s="578"/>
      <c r="G418" s="578"/>
      <c r="H418" s="715"/>
      <c r="I418" s="188" t="s">
        <v>1507</v>
      </c>
      <c r="J418" s="198"/>
      <c r="K418" s="209"/>
      <c r="L418" s="519"/>
      <c r="M418" s="98"/>
      <c r="N418" s="98"/>
    </row>
    <row r="419" spans="1:14" ht="51.75" customHeight="1">
      <c r="A419" s="16">
        <f t="shared" si="3"/>
        <v>109</v>
      </c>
      <c r="B419" s="171" t="s">
        <v>1508</v>
      </c>
      <c r="C419" s="171" t="s">
        <v>1081</v>
      </c>
      <c r="D419" s="170" t="s">
        <v>1509</v>
      </c>
      <c r="E419" s="575" t="s">
        <v>1510</v>
      </c>
      <c r="F419" s="578">
        <v>1540</v>
      </c>
      <c r="G419" s="578"/>
      <c r="H419" s="715"/>
      <c r="I419" s="188" t="s">
        <v>1511</v>
      </c>
      <c r="J419" s="198"/>
      <c r="K419" s="209"/>
      <c r="L419" s="519"/>
      <c r="M419" s="98"/>
      <c r="N419" s="98"/>
    </row>
    <row r="420" spans="1:14" ht="38.25">
      <c r="A420" s="16">
        <f t="shared" si="3"/>
        <v>110</v>
      </c>
      <c r="B420" s="171" t="s">
        <v>1304</v>
      </c>
      <c r="C420" s="171" t="s">
        <v>974</v>
      </c>
      <c r="D420" s="170" t="s">
        <v>1512</v>
      </c>
      <c r="E420" s="575" t="s">
        <v>1513</v>
      </c>
      <c r="F420" s="578"/>
      <c r="G420" s="578"/>
      <c r="H420" s="715"/>
      <c r="I420" s="188" t="s">
        <v>1514</v>
      </c>
      <c r="J420" s="198"/>
      <c r="K420" s="209"/>
      <c r="L420" s="519"/>
      <c r="M420" s="98"/>
      <c r="N420" s="98"/>
    </row>
    <row r="421" spans="1:14" ht="38.25">
      <c r="A421" s="16">
        <f t="shared" si="3"/>
        <v>111</v>
      </c>
      <c r="B421" s="171" t="s">
        <v>1273</v>
      </c>
      <c r="C421" s="171" t="s">
        <v>1081</v>
      </c>
      <c r="D421" s="170" t="s">
        <v>1515</v>
      </c>
      <c r="E421" s="575" t="s">
        <v>1516</v>
      </c>
      <c r="F421" s="578"/>
      <c r="G421" s="578"/>
      <c r="H421" s="715"/>
      <c r="I421" s="188" t="s">
        <v>1517</v>
      </c>
      <c r="J421" s="198"/>
      <c r="K421" s="209"/>
      <c r="L421" s="519"/>
      <c r="M421" s="98"/>
      <c r="N421" s="98"/>
    </row>
    <row r="422" spans="1:14" ht="38.25">
      <c r="A422" s="16">
        <f t="shared" si="3"/>
        <v>112</v>
      </c>
      <c r="B422" s="171" t="s">
        <v>1273</v>
      </c>
      <c r="C422" s="171" t="s">
        <v>1081</v>
      </c>
      <c r="D422" s="170" t="s">
        <v>1518</v>
      </c>
      <c r="E422" s="575" t="s">
        <v>1519</v>
      </c>
      <c r="F422" s="578"/>
      <c r="G422" s="578"/>
      <c r="H422" s="715"/>
      <c r="I422" s="188" t="s">
        <v>1517</v>
      </c>
      <c r="J422" s="198"/>
      <c r="K422" s="209"/>
      <c r="L422" s="519"/>
      <c r="M422" s="98"/>
      <c r="N422" s="98"/>
    </row>
    <row r="423" spans="1:14" ht="38.25">
      <c r="A423" s="16">
        <f t="shared" si="3"/>
        <v>113</v>
      </c>
      <c r="B423" s="171" t="s">
        <v>1520</v>
      </c>
      <c r="C423" s="171" t="s">
        <v>1081</v>
      </c>
      <c r="D423" s="170" t="s">
        <v>1521</v>
      </c>
      <c r="E423" s="575" t="s">
        <v>1522</v>
      </c>
      <c r="F423" s="578"/>
      <c r="G423" s="578"/>
      <c r="H423" s="715"/>
      <c r="I423" s="188" t="s">
        <v>1523</v>
      </c>
      <c r="J423" s="198" t="s">
        <v>1524</v>
      </c>
      <c r="K423" s="209"/>
      <c r="L423" s="519"/>
      <c r="M423" s="98"/>
      <c r="N423" s="98"/>
    </row>
    <row r="424" spans="1:14" ht="38.25">
      <c r="A424" s="16">
        <f t="shared" si="3"/>
        <v>114</v>
      </c>
      <c r="B424" s="171" t="s">
        <v>1525</v>
      </c>
      <c r="C424" s="171" t="s">
        <v>1081</v>
      </c>
      <c r="D424" s="170" t="s">
        <v>1526</v>
      </c>
      <c r="E424" s="244" t="s">
        <v>1527</v>
      </c>
      <c r="F424" s="578">
        <v>1500</v>
      </c>
      <c r="G424" s="578">
        <v>176</v>
      </c>
      <c r="H424" s="715">
        <v>1</v>
      </c>
      <c r="I424" s="133" t="s">
        <v>1528</v>
      </c>
      <c r="J424" s="198" t="s">
        <v>1529</v>
      </c>
      <c r="K424" s="209"/>
      <c r="L424" s="519"/>
      <c r="M424" s="98"/>
      <c r="N424" s="98"/>
    </row>
    <row r="425" spans="1:14" ht="42.75" customHeight="1">
      <c r="A425" s="16">
        <f t="shared" si="3"/>
        <v>115</v>
      </c>
      <c r="B425" s="171" t="s">
        <v>1530</v>
      </c>
      <c r="C425" s="171" t="s">
        <v>1081</v>
      </c>
      <c r="D425" s="170" t="s">
        <v>1531</v>
      </c>
      <c r="E425" s="575" t="s">
        <v>1532</v>
      </c>
      <c r="F425" s="578"/>
      <c r="G425" s="578"/>
      <c r="H425" s="715"/>
      <c r="I425" s="188" t="s">
        <v>1533</v>
      </c>
      <c r="J425" s="198"/>
      <c r="K425" s="209"/>
      <c r="L425" s="519"/>
      <c r="M425" s="98"/>
      <c r="N425" s="98"/>
    </row>
    <row r="426" spans="1:14" ht="38.25">
      <c r="A426" s="16">
        <f t="shared" si="3"/>
        <v>116</v>
      </c>
      <c r="B426" s="171" t="s">
        <v>1273</v>
      </c>
      <c r="C426" s="171" t="s">
        <v>1305</v>
      </c>
      <c r="D426" s="170" t="s">
        <v>1534</v>
      </c>
      <c r="E426" s="575" t="s">
        <v>1535</v>
      </c>
      <c r="F426" s="578"/>
      <c r="G426" s="578"/>
      <c r="H426" s="715"/>
      <c r="I426" s="188" t="s">
        <v>1536</v>
      </c>
      <c r="J426" s="198"/>
      <c r="K426" s="209"/>
      <c r="L426" s="519"/>
      <c r="M426" s="98"/>
      <c r="N426" s="98"/>
    </row>
    <row r="427" spans="1:14" ht="38.25">
      <c r="A427" s="16">
        <f t="shared" si="3"/>
        <v>117</v>
      </c>
      <c r="B427" s="171" t="s">
        <v>1273</v>
      </c>
      <c r="C427" s="171" t="s">
        <v>1081</v>
      </c>
      <c r="D427" s="170" t="s">
        <v>1537</v>
      </c>
      <c r="E427" s="575" t="s">
        <v>1538</v>
      </c>
      <c r="F427" s="578"/>
      <c r="G427" s="578"/>
      <c r="H427" s="715"/>
      <c r="I427" s="188" t="s">
        <v>1539</v>
      </c>
      <c r="J427" s="198"/>
      <c r="K427" s="209"/>
      <c r="L427" s="519"/>
      <c r="M427" s="98"/>
      <c r="N427" s="98"/>
    </row>
    <row r="428" spans="1:14" ht="38.25">
      <c r="A428" s="16">
        <f t="shared" si="3"/>
        <v>118</v>
      </c>
      <c r="B428" s="171" t="s">
        <v>1499</v>
      </c>
      <c r="C428" s="171" t="s">
        <v>1081</v>
      </c>
      <c r="D428" s="170" t="s">
        <v>1540</v>
      </c>
      <c r="E428" s="244" t="s">
        <v>1541</v>
      </c>
      <c r="F428" s="578">
        <v>800</v>
      </c>
      <c r="G428" s="578">
        <v>33</v>
      </c>
      <c r="H428" s="715">
        <v>1</v>
      </c>
      <c r="I428" s="164" t="s">
        <v>1542</v>
      </c>
      <c r="J428" s="198"/>
      <c r="K428" s="209"/>
      <c r="L428" s="519"/>
      <c r="M428" s="98"/>
      <c r="N428" s="98"/>
    </row>
    <row r="429" spans="1:14" ht="38.25">
      <c r="A429" s="16">
        <f t="shared" si="3"/>
        <v>119</v>
      </c>
      <c r="B429" s="171" t="s">
        <v>1304</v>
      </c>
      <c r="C429" s="171" t="s">
        <v>1305</v>
      </c>
      <c r="D429" s="170" t="s">
        <v>1543</v>
      </c>
      <c r="E429" s="575" t="s">
        <v>1544</v>
      </c>
      <c r="F429" s="578"/>
      <c r="G429" s="578"/>
      <c r="H429" s="715"/>
      <c r="I429" s="188" t="s">
        <v>1545</v>
      </c>
      <c r="J429" s="198"/>
      <c r="K429" s="209"/>
      <c r="L429" s="519"/>
      <c r="M429" s="98"/>
      <c r="N429" s="98"/>
    </row>
    <row r="430" spans="1:14" ht="38.25">
      <c r="A430" s="16">
        <f t="shared" si="3"/>
        <v>120</v>
      </c>
      <c r="B430" s="171" t="s">
        <v>1546</v>
      </c>
      <c r="C430" s="171" t="s">
        <v>1081</v>
      </c>
      <c r="D430" s="170" t="s">
        <v>373</v>
      </c>
      <c r="E430" s="575" t="s">
        <v>1174</v>
      </c>
      <c r="F430" s="578"/>
      <c r="G430" s="578"/>
      <c r="H430" s="715"/>
      <c r="I430" s="188" t="s">
        <v>1547</v>
      </c>
      <c r="J430" s="198"/>
      <c r="K430" s="209"/>
      <c r="L430" s="519"/>
      <c r="M430" s="98"/>
      <c r="N430" s="98"/>
    </row>
    <row r="431" spans="1:14" ht="38.25">
      <c r="A431" s="16">
        <f t="shared" si="3"/>
        <v>121</v>
      </c>
      <c r="B431" s="171" t="s">
        <v>1548</v>
      </c>
      <c r="C431" s="171" t="s">
        <v>1081</v>
      </c>
      <c r="D431" s="170" t="s">
        <v>1549</v>
      </c>
      <c r="E431" s="244" t="s">
        <v>1550</v>
      </c>
      <c r="F431" s="578">
        <v>1500</v>
      </c>
      <c r="G431" s="578">
        <v>64</v>
      </c>
      <c r="H431" s="715">
        <v>1</v>
      </c>
      <c r="I431" s="133" t="s">
        <v>1551</v>
      </c>
      <c r="J431" s="198"/>
      <c r="K431" s="209"/>
      <c r="L431" s="519"/>
      <c r="M431" s="98"/>
      <c r="N431" s="98"/>
    </row>
    <row r="432" spans="1:14" ht="38.25">
      <c r="A432" s="16">
        <f t="shared" si="3"/>
        <v>122</v>
      </c>
      <c r="B432" s="171" t="s">
        <v>1552</v>
      </c>
      <c r="C432" s="171" t="s">
        <v>1081</v>
      </c>
      <c r="D432" s="170" t="s">
        <v>1553</v>
      </c>
      <c r="E432" s="244" t="s">
        <v>1554</v>
      </c>
      <c r="F432" s="578">
        <v>1300</v>
      </c>
      <c r="G432" s="578">
        <v>100</v>
      </c>
      <c r="H432" s="715">
        <v>2</v>
      </c>
      <c r="I432" s="133" t="s">
        <v>1555</v>
      </c>
      <c r="J432" s="198"/>
      <c r="K432" s="209"/>
      <c r="L432" s="519"/>
      <c r="M432" s="98"/>
      <c r="N432" s="98"/>
    </row>
    <row r="433" spans="1:14" ht="26.25" customHeight="1">
      <c r="A433" s="16">
        <f t="shared" si="3"/>
        <v>123</v>
      </c>
      <c r="B433" s="171" t="s">
        <v>1556</v>
      </c>
      <c r="C433" s="171" t="s">
        <v>1081</v>
      </c>
      <c r="D433" s="170" t="s">
        <v>1557</v>
      </c>
      <c r="E433" s="244" t="s">
        <v>1558</v>
      </c>
      <c r="F433" s="578">
        <v>1408</v>
      </c>
      <c r="G433" s="578">
        <v>96</v>
      </c>
      <c r="H433" s="715">
        <v>1</v>
      </c>
      <c r="I433" s="133" t="s">
        <v>1559</v>
      </c>
      <c r="J433" s="198"/>
      <c r="K433" s="209"/>
      <c r="L433" s="519"/>
      <c r="M433" s="98"/>
      <c r="N433" s="98"/>
    </row>
    <row r="434" spans="1:14" ht="38.25">
      <c r="A434" s="16">
        <f t="shared" si="3"/>
        <v>124</v>
      </c>
      <c r="B434" s="171" t="s">
        <v>1560</v>
      </c>
      <c r="C434" s="171" t="s">
        <v>1081</v>
      </c>
      <c r="D434" s="170" t="s">
        <v>1521</v>
      </c>
      <c r="E434" s="244" t="s">
        <v>1522</v>
      </c>
      <c r="F434" s="578">
        <v>930</v>
      </c>
      <c r="G434" s="578">
        <v>121</v>
      </c>
      <c r="H434" s="715">
        <v>1</v>
      </c>
      <c r="I434" s="133" t="s">
        <v>1561</v>
      </c>
      <c r="J434" s="198"/>
      <c r="K434" s="209"/>
      <c r="L434" s="519"/>
      <c r="M434" s="98"/>
      <c r="N434" s="98"/>
    </row>
    <row r="435" spans="1:14" ht="38.25">
      <c r="A435" s="16">
        <f t="shared" si="3"/>
        <v>125</v>
      </c>
      <c r="B435" s="171" t="s">
        <v>1273</v>
      </c>
      <c r="C435" s="171" t="s">
        <v>1081</v>
      </c>
      <c r="D435" s="170" t="s">
        <v>1562</v>
      </c>
      <c r="E435" s="575" t="s">
        <v>1563</v>
      </c>
      <c r="F435" s="578"/>
      <c r="G435" s="578"/>
      <c r="H435" s="715"/>
      <c r="I435" s="188" t="s">
        <v>1564</v>
      </c>
      <c r="J435" s="198"/>
      <c r="K435" s="209"/>
      <c r="L435" s="519"/>
      <c r="M435" s="98"/>
      <c r="N435" s="98"/>
    </row>
    <row r="436" spans="1:14" ht="38.25">
      <c r="A436" s="16">
        <f t="shared" si="3"/>
        <v>126</v>
      </c>
      <c r="B436" s="171" t="s">
        <v>1565</v>
      </c>
      <c r="C436" s="171" t="s">
        <v>1081</v>
      </c>
      <c r="D436" s="170" t="s">
        <v>1566</v>
      </c>
      <c r="E436" s="244" t="s">
        <v>1538</v>
      </c>
      <c r="F436" s="578">
        <v>1500</v>
      </c>
      <c r="G436" s="578">
        <v>60</v>
      </c>
      <c r="H436" s="715">
        <v>2</v>
      </c>
      <c r="I436" s="133" t="s">
        <v>1567</v>
      </c>
      <c r="J436" s="198"/>
      <c r="K436" s="209"/>
      <c r="L436" s="519"/>
      <c r="M436" s="98"/>
      <c r="N436" s="98"/>
    </row>
    <row r="437" spans="1:14" ht="38.25">
      <c r="A437" s="16">
        <f t="shared" si="3"/>
        <v>127</v>
      </c>
      <c r="B437" s="171" t="s">
        <v>1568</v>
      </c>
      <c r="C437" s="171" t="s">
        <v>1081</v>
      </c>
      <c r="D437" s="170" t="s">
        <v>281</v>
      </c>
      <c r="E437" s="575" t="s">
        <v>282</v>
      </c>
      <c r="F437" s="578">
        <v>1400</v>
      </c>
      <c r="G437" s="578">
        <v>76</v>
      </c>
      <c r="H437" s="715">
        <v>2</v>
      </c>
      <c r="I437" s="188" t="s">
        <v>1569</v>
      </c>
      <c r="J437" s="198"/>
      <c r="K437" s="209"/>
      <c r="L437" s="519"/>
      <c r="M437" s="98"/>
      <c r="N437" s="98"/>
    </row>
    <row r="438" spans="1:14" ht="38.25">
      <c r="A438" s="16">
        <f t="shared" si="3"/>
        <v>128</v>
      </c>
      <c r="B438" s="171" t="s">
        <v>1156</v>
      </c>
      <c r="C438" s="171" t="s">
        <v>1081</v>
      </c>
      <c r="D438" s="170" t="s">
        <v>1570</v>
      </c>
      <c r="E438" s="244" t="s">
        <v>1571</v>
      </c>
      <c r="F438" s="578">
        <v>1500</v>
      </c>
      <c r="G438" s="578">
        <v>60</v>
      </c>
      <c r="H438" s="715">
        <v>1</v>
      </c>
      <c r="I438" s="133" t="s">
        <v>1572</v>
      </c>
      <c r="J438" s="198"/>
      <c r="K438" s="209"/>
      <c r="L438" s="519"/>
      <c r="M438" s="98"/>
      <c r="N438" s="98"/>
    </row>
    <row r="439" spans="1:14" ht="36.75" customHeight="1">
      <c r="A439" s="16">
        <f t="shared" si="3"/>
        <v>129</v>
      </c>
      <c r="B439" s="171" t="s">
        <v>1156</v>
      </c>
      <c r="C439" s="171" t="s">
        <v>1081</v>
      </c>
      <c r="D439" s="170" t="s">
        <v>1573</v>
      </c>
      <c r="E439" s="339" t="s">
        <v>1574</v>
      </c>
      <c r="F439" s="578">
        <v>866</v>
      </c>
      <c r="G439" s="583">
        <v>84</v>
      </c>
      <c r="H439" s="715">
        <v>2</v>
      </c>
      <c r="I439" s="133" t="s">
        <v>1575</v>
      </c>
      <c r="J439" s="198"/>
      <c r="K439" s="209"/>
      <c r="L439" s="519"/>
      <c r="M439" s="98"/>
      <c r="N439" s="98"/>
    </row>
    <row r="440" spans="1:14" ht="38.25">
      <c r="A440" s="16">
        <f t="shared" ref="A440:A499" si="4">1+A439</f>
        <v>130</v>
      </c>
      <c r="B440" s="171" t="s">
        <v>1226</v>
      </c>
      <c r="C440" s="171" t="s">
        <v>1081</v>
      </c>
      <c r="D440" s="170" t="s">
        <v>1576</v>
      </c>
      <c r="E440" s="575" t="s">
        <v>1314</v>
      </c>
      <c r="F440" s="578"/>
      <c r="G440" s="578"/>
      <c r="H440" s="715"/>
      <c r="I440" s="188" t="s">
        <v>1577</v>
      </c>
      <c r="J440" s="198"/>
      <c r="K440" s="209"/>
      <c r="L440" s="519"/>
      <c r="M440" s="98"/>
      <c r="N440" s="98"/>
    </row>
    <row r="441" spans="1:14" ht="38.25">
      <c r="A441" s="16">
        <f t="shared" si="4"/>
        <v>131</v>
      </c>
      <c r="B441" s="171" t="s">
        <v>1578</v>
      </c>
      <c r="C441" s="171" t="s">
        <v>1081</v>
      </c>
      <c r="D441" s="170" t="s">
        <v>1518</v>
      </c>
      <c r="E441" s="575" t="s">
        <v>1579</v>
      </c>
      <c r="F441" s="578">
        <v>1540</v>
      </c>
      <c r="G441" s="578">
        <v>186</v>
      </c>
      <c r="H441" s="715">
        <v>1</v>
      </c>
      <c r="I441" s="133" t="s">
        <v>1580</v>
      </c>
      <c r="J441" s="198"/>
      <c r="K441" s="209"/>
      <c r="L441" s="519"/>
      <c r="M441" s="98"/>
      <c r="N441" s="98"/>
    </row>
    <row r="442" spans="1:14" ht="38.25">
      <c r="A442" s="16">
        <f t="shared" si="4"/>
        <v>132</v>
      </c>
      <c r="B442" s="171" t="s">
        <v>1578</v>
      </c>
      <c r="C442" s="171" t="s">
        <v>1081</v>
      </c>
      <c r="D442" s="170" t="s">
        <v>1581</v>
      </c>
      <c r="E442" s="244" t="s">
        <v>1582</v>
      </c>
      <c r="F442" s="578">
        <v>700</v>
      </c>
      <c r="G442" s="578">
        <v>150</v>
      </c>
      <c r="H442" s="715">
        <v>1</v>
      </c>
      <c r="I442" s="133" t="s">
        <v>1583</v>
      </c>
      <c r="J442" s="198"/>
      <c r="K442" s="209"/>
      <c r="L442" s="519"/>
      <c r="M442" s="98"/>
      <c r="N442" s="98"/>
    </row>
    <row r="443" spans="1:14" ht="38.25">
      <c r="A443" s="16">
        <f t="shared" si="4"/>
        <v>133</v>
      </c>
      <c r="B443" s="171" t="s">
        <v>1584</v>
      </c>
      <c r="C443" s="171" t="s">
        <v>1081</v>
      </c>
      <c r="D443" s="170" t="s">
        <v>1585</v>
      </c>
      <c r="E443" s="244" t="s">
        <v>1586</v>
      </c>
      <c r="F443" s="578">
        <v>1400</v>
      </c>
      <c r="G443" s="578">
        <v>60</v>
      </c>
      <c r="H443" s="715">
        <v>1</v>
      </c>
      <c r="I443" s="133" t="s">
        <v>1587</v>
      </c>
      <c r="J443" s="198"/>
      <c r="K443" s="209"/>
      <c r="L443" s="519"/>
      <c r="M443" s="98"/>
      <c r="N443" s="98"/>
    </row>
    <row r="444" spans="1:14" ht="38.25">
      <c r="A444" s="16">
        <f t="shared" si="4"/>
        <v>134</v>
      </c>
      <c r="B444" s="171" t="s">
        <v>1588</v>
      </c>
      <c r="C444" s="171" t="s">
        <v>1081</v>
      </c>
      <c r="D444" s="170" t="s">
        <v>568</v>
      </c>
      <c r="E444" s="244" t="s">
        <v>1589</v>
      </c>
      <c r="F444" s="578">
        <v>902</v>
      </c>
      <c r="G444" s="578">
        <v>70</v>
      </c>
      <c r="H444" s="715">
        <v>1</v>
      </c>
      <c r="I444" s="133" t="s">
        <v>1590</v>
      </c>
      <c r="J444" s="198"/>
      <c r="K444" s="209"/>
      <c r="L444" s="519"/>
      <c r="M444" s="98"/>
      <c r="N444" s="98"/>
    </row>
    <row r="445" spans="1:14" ht="38.25">
      <c r="A445" s="16">
        <f t="shared" si="4"/>
        <v>135</v>
      </c>
      <c r="B445" s="171" t="s">
        <v>1591</v>
      </c>
      <c r="C445" s="171" t="s">
        <v>1115</v>
      </c>
      <c r="D445" s="170" t="s">
        <v>1592</v>
      </c>
      <c r="E445" s="244" t="s">
        <v>1593</v>
      </c>
      <c r="F445" s="578">
        <v>660</v>
      </c>
      <c r="G445" s="578">
        <v>102</v>
      </c>
      <c r="H445" s="715">
        <v>2</v>
      </c>
      <c r="I445" s="133" t="s">
        <v>1594</v>
      </c>
      <c r="J445" s="198"/>
      <c r="K445" s="209"/>
      <c r="L445" s="519"/>
      <c r="M445" s="98"/>
      <c r="N445" s="98"/>
    </row>
    <row r="446" spans="1:14" ht="31.5" customHeight="1">
      <c r="A446" s="16">
        <f t="shared" si="4"/>
        <v>136</v>
      </c>
      <c r="B446" s="171" t="s">
        <v>1595</v>
      </c>
      <c r="C446" s="171" t="s">
        <v>974</v>
      </c>
      <c r="D446" s="170" t="s">
        <v>1596</v>
      </c>
      <c r="E446" s="244" t="s">
        <v>1597</v>
      </c>
      <c r="F446" s="578">
        <v>1500</v>
      </c>
      <c r="G446" s="578">
        <v>64</v>
      </c>
      <c r="H446" s="715">
        <v>2</v>
      </c>
      <c r="I446" s="133" t="s">
        <v>1598</v>
      </c>
      <c r="J446" s="198"/>
      <c r="K446" s="209"/>
      <c r="L446" s="519"/>
      <c r="M446" s="98"/>
      <c r="N446" s="98"/>
    </row>
    <row r="447" spans="1:14" ht="38.25">
      <c r="A447" s="16">
        <f t="shared" si="4"/>
        <v>137</v>
      </c>
      <c r="B447" s="171" t="s">
        <v>1578</v>
      </c>
      <c r="C447" s="171" t="s">
        <v>1081</v>
      </c>
      <c r="D447" s="170" t="s">
        <v>1599</v>
      </c>
      <c r="E447" s="244" t="s">
        <v>1600</v>
      </c>
      <c r="F447" s="578">
        <v>660</v>
      </c>
      <c r="G447" s="578">
        <v>80</v>
      </c>
      <c r="H447" s="715">
        <v>2</v>
      </c>
      <c r="I447" s="133" t="s">
        <v>1601</v>
      </c>
      <c r="J447" s="198"/>
      <c r="K447" s="209"/>
      <c r="L447" s="519"/>
      <c r="M447" s="98"/>
      <c r="N447" s="98"/>
    </row>
    <row r="448" spans="1:14" ht="38.25">
      <c r="A448" s="16">
        <f t="shared" si="4"/>
        <v>138</v>
      </c>
      <c r="B448" s="171" t="s">
        <v>1602</v>
      </c>
      <c r="C448" s="171" t="s">
        <v>1081</v>
      </c>
      <c r="D448" s="170" t="s">
        <v>1603</v>
      </c>
      <c r="E448" s="244" t="s">
        <v>1604</v>
      </c>
      <c r="F448" s="578">
        <v>1000</v>
      </c>
      <c r="G448" s="578">
        <v>36</v>
      </c>
      <c r="H448" s="715">
        <v>1</v>
      </c>
      <c r="I448" s="133" t="s">
        <v>1605</v>
      </c>
      <c r="J448" s="198"/>
      <c r="K448" s="209"/>
      <c r="L448" s="519"/>
      <c r="M448" s="98"/>
      <c r="N448" s="98"/>
    </row>
    <row r="449" spans="1:14" ht="38.25">
      <c r="A449" s="16">
        <f t="shared" si="4"/>
        <v>139</v>
      </c>
      <c r="B449" s="171" t="s">
        <v>1602</v>
      </c>
      <c r="C449" s="171" t="s">
        <v>1081</v>
      </c>
      <c r="D449" s="170" t="s">
        <v>1603</v>
      </c>
      <c r="E449" s="244" t="s">
        <v>1606</v>
      </c>
      <c r="F449" s="578">
        <v>1000</v>
      </c>
      <c r="G449" s="578">
        <v>48</v>
      </c>
      <c r="H449" s="715">
        <v>1</v>
      </c>
      <c r="I449" s="133" t="s">
        <v>1607</v>
      </c>
      <c r="J449" s="198"/>
      <c r="K449" s="209"/>
      <c r="L449" s="519"/>
      <c r="M449" s="98"/>
      <c r="N449" s="98"/>
    </row>
    <row r="450" spans="1:14" ht="38.25">
      <c r="A450" s="16">
        <f t="shared" si="4"/>
        <v>140</v>
      </c>
      <c r="B450" s="171" t="s">
        <v>1602</v>
      </c>
      <c r="C450" s="171" t="s">
        <v>1081</v>
      </c>
      <c r="D450" s="170" t="s">
        <v>1603</v>
      </c>
      <c r="E450" s="244" t="s">
        <v>1608</v>
      </c>
      <c r="F450" s="578">
        <v>960</v>
      </c>
      <c r="G450" s="578">
        <v>36</v>
      </c>
      <c r="H450" s="715">
        <v>1</v>
      </c>
      <c r="I450" s="133" t="s">
        <v>1609</v>
      </c>
      <c r="J450" s="198"/>
      <c r="K450" s="209"/>
      <c r="L450" s="519"/>
      <c r="M450" s="98"/>
      <c r="N450" s="98"/>
    </row>
    <row r="451" spans="1:14" ht="38.25">
      <c r="A451" s="16">
        <f t="shared" si="4"/>
        <v>141</v>
      </c>
      <c r="B451" s="171" t="s">
        <v>1578</v>
      </c>
      <c r="C451" s="171" t="s">
        <v>1081</v>
      </c>
      <c r="D451" s="170" t="s">
        <v>1610</v>
      </c>
      <c r="E451" s="244" t="s">
        <v>1611</v>
      </c>
      <c r="F451" s="578">
        <v>700</v>
      </c>
      <c r="G451" s="578">
        <v>72</v>
      </c>
      <c r="H451" s="715">
        <v>1</v>
      </c>
      <c r="I451" s="133" t="s">
        <v>1612</v>
      </c>
      <c r="J451" s="198"/>
      <c r="K451" s="209"/>
      <c r="L451" s="519"/>
      <c r="M451" s="98"/>
      <c r="N451" s="98"/>
    </row>
    <row r="452" spans="1:14" ht="48" customHeight="1">
      <c r="A452" s="16">
        <f t="shared" si="4"/>
        <v>142</v>
      </c>
      <c r="B452" s="171" t="s">
        <v>1613</v>
      </c>
      <c r="C452" s="171" t="s">
        <v>1115</v>
      </c>
      <c r="D452" s="170" t="s">
        <v>1153</v>
      </c>
      <c r="E452" s="575" t="s">
        <v>1154</v>
      </c>
      <c r="F452" s="578"/>
      <c r="G452" s="578"/>
      <c r="H452" s="715"/>
      <c r="I452" s="188" t="s">
        <v>1614</v>
      </c>
      <c r="J452" s="198"/>
      <c r="K452" s="197" t="s">
        <v>4725</v>
      </c>
      <c r="L452" s="519"/>
      <c r="M452" s="98"/>
      <c r="N452" s="98"/>
    </row>
    <row r="453" spans="1:14" ht="105" customHeight="1">
      <c r="A453" s="16">
        <f t="shared" si="4"/>
        <v>143</v>
      </c>
      <c r="B453" s="171" t="s">
        <v>1615</v>
      </c>
      <c r="C453" s="171" t="s">
        <v>1616</v>
      </c>
      <c r="D453" s="170" t="s">
        <v>1617</v>
      </c>
      <c r="E453" s="331" t="s">
        <v>1618</v>
      </c>
      <c r="F453" s="794"/>
      <c r="G453" s="794"/>
      <c r="H453" s="794"/>
      <c r="I453" s="164" t="s">
        <v>1619</v>
      </c>
      <c r="J453" s="198" t="s">
        <v>1620</v>
      </c>
      <c r="K453" s="200" t="s">
        <v>3014</v>
      </c>
      <c r="L453" s="519"/>
      <c r="M453" s="98"/>
      <c r="N453" s="98"/>
    </row>
    <row r="454" spans="1:14" ht="38.25">
      <c r="A454" s="16">
        <f t="shared" si="4"/>
        <v>144</v>
      </c>
      <c r="B454" s="171" t="s">
        <v>1621</v>
      </c>
      <c r="C454" s="171" t="s">
        <v>1081</v>
      </c>
      <c r="D454" s="170" t="s">
        <v>1301</v>
      </c>
      <c r="E454" s="575" t="s">
        <v>1302</v>
      </c>
      <c r="F454" s="578">
        <v>660</v>
      </c>
      <c r="G454" s="578"/>
      <c r="H454" s="715"/>
      <c r="I454" s="188" t="s">
        <v>1622</v>
      </c>
      <c r="J454" s="198"/>
      <c r="K454" s="209">
        <v>1</v>
      </c>
      <c r="L454" s="519"/>
      <c r="M454" s="98"/>
      <c r="N454" s="98"/>
    </row>
    <row r="455" spans="1:14" ht="38.25">
      <c r="A455" s="16">
        <f t="shared" si="4"/>
        <v>145</v>
      </c>
      <c r="B455" s="171" t="s">
        <v>1623</v>
      </c>
      <c r="C455" s="171" t="s">
        <v>1081</v>
      </c>
      <c r="D455" s="170" t="s">
        <v>1624</v>
      </c>
      <c r="E455" s="244" t="s">
        <v>1625</v>
      </c>
      <c r="F455" s="578">
        <v>633</v>
      </c>
      <c r="G455" s="578">
        <v>75</v>
      </c>
      <c r="H455" s="715">
        <v>2</v>
      </c>
      <c r="I455" s="133" t="s">
        <v>1626</v>
      </c>
      <c r="J455" s="198"/>
      <c r="K455" s="209">
        <v>1</v>
      </c>
      <c r="L455" s="519"/>
      <c r="M455" s="98"/>
      <c r="N455" s="98"/>
    </row>
    <row r="456" spans="1:14" ht="38.25">
      <c r="A456" s="16">
        <f t="shared" si="4"/>
        <v>146</v>
      </c>
      <c r="B456" s="171" t="s">
        <v>1627</v>
      </c>
      <c r="C456" s="171" t="s">
        <v>1081</v>
      </c>
      <c r="D456" s="170" t="s">
        <v>1628</v>
      </c>
      <c r="E456" s="244" t="s">
        <v>1629</v>
      </c>
      <c r="F456" s="578">
        <v>1822</v>
      </c>
      <c r="G456" s="578">
        <v>68</v>
      </c>
      <c r="H456" s="715">
        <v>2</v>
      </c>
      <c r="I456" s="133" t="s">
        <v>1630</v>
      </c>
      <c r="J456" s="198"/>
      <c r="K456" s="209">
        <v>1</v>
      </c>
      <c r="L456" s="519"/>
      <c r="M456" s="98"/>
      <c r="N456" s="98"/>
    </row>
    <row r="457" spans="1:14" ht="38.25">
      <c r="A457" s="16">
        <f t="shared" si="4"/>
        <v>147</v>
      </c>
      <c r="B457" s="171" t="s">
        <v>1631</v>
      </c>
      <c r="C457" s="171" t="s">
        <v>1081</v>
      </c>
      <c r="D457" s="170" t="s">
        <v>1632</v>
      </c>
      <c r="E457" s="575" t="s">
        <v>1633</v>
      </c>
      <c r="F457" s="578">
        <v>1354</v>
      </c>
      <c r="G457" s="578"/>
      <c r="H457" s="715"/>
      <c r="I457" s="188" t="s">
        <v>1634</v>
      </c>
      <c r="J457" s="198"/>
      <c r="K457" s="209">
        <v>1</v>
      </c>
      <c r="L457" s="519"/>
      <c r="M457" s="98"/>
      <c r="N457" s="98"/>
    </row>
    <row r="458" spans="1:14" ht="51">
      <c r="A458" s="16">
        <f t="shared" si="4"/>
        <v>148</v>
      </c>
      <c r="B458" s="171" t="s">
        <v>4380</v>
      </c>
      <c r="C458" s="171" t="s">
        <v>1635</v>
      </c>
      <c r="D458" s="170" t="s">
        <v>1636</v>
      </c>
      <c r="E458" s="331" t="s">
        <v>1637</v>
      </c>
      <c r="F458" s="787"/>
      <c r="G458" s="787"/>
      <c r="H458" s="787"/>
      <c r="I458" s="164" t="s">
        <v>4946</v>
      </c>
      <c r="J458" s="148" t="s">
        <v>4385</v>
      </c>
      <c r="K458" s="215" t="s">
        <v>4377</v>
      </c>
      <c r="L458" s="519"/>
      <c r="M458" s="98"/>
      <c r="N458" s="98"/>
    </row>
    <row r="459" spans="1:14" ht="50.25" customHeight="1">
      <c r="A459" s="16">
        <f t="shared" si="4"/>
        <v>149</v>
      </c>
      <c r="B459" s="171" t="s">
        <v>1638</v>
      </c>
      <c r="C459" s="171" t="s">
        <v>1639</v>
      </c>
      <c r="D459" s="170" t="s">
        <v>1640</v>
      </c>
      <c r="E459" s="331" t="s">
        <v>1641</v>
      </c>
      <c r="F459" s="787"/>
      <c r="G459" s="787"/>
      <c r="H459" s="787"/>
      <c r="I459" s="164" t="s">
        <v>1642</v>
      </c>
      <c r="J459" s="198" t="s">
        <v>1643</v>
      </c>
      <c r="K459" s="200" t="s">
        <v>4386</v>
      </c>
      <c r="L459" s="519"/>
      <c r="M459" s="98"/>
      <c r="N459" s="98"/>
    </row>
    <row r="460" spans="1:14" ht="63.75" customHeight="1">
      <c r="A460" s="16">
        <f t="shared" si="4"/>
        <v>150</v>
      </c>
      <c r="B460" s="171" t="s">
        <v>1644</v>
      </c>
      <c r="C460" s="171" t="s">
        <v>1081</v>
      </c>
      <c r="D460" s="170" t="s">
        <v>1645</v>
      </c>
      <c r="E460" s="244" t="s">
        <v>1646</v>
      </c>
      <c r="F460" s="578">
        <v>1408</v>
      </c>
      <c r="G460" s="578">
        <v>72</v>
      </c>
      <c r="H460" s="715">
        <v>2</v>
      </c>
      <c r="I460" s="133" t="s">
        <v>1647</v>
      </c>
      <c r="J460" s="198"/>
      <c r="K460" s="209"/>
      <c r="L460" s="519"/>
      <c r="M460" s="98"/>
      <c r="N460" s="98"/>
    </row>
    <row r="461" spans="1:14" ht="50.25" customHeight="1">
      <c r="A461" s="16">
        <f t="shared" si="4"/>
        <v>151</v>
      </c>
      <c r="B461" s="171" t="s">
        <v>4383</v>
      </c>
      <c r="C461" s="171" t="s">
        <v>974</v>
      </c>
      <c r="D461" s="170" t="s">
        <v>1648</v>
      </c>
      <c r="E461" s="575" t="s">
        <v>1649</v>
      </c>
      <c r="F461" s="578">
        <v>1500</v>
      </c>
      <c r="G461" s="578"/>
      <c r="H461" s="715"/>
      <c r="I461" s="188" t="s">
        <v>1650</v>
      </c>
      <c r="J461" s="198"/>
      <c r="K461" s="209"/>
      <c r="L461" s="519"/>
      <c r="M461" s="98"/>
      <c r="N461" s="98"/>
    </row>
    <row r="462" spans="1:14" ht="55.5" customHeight="1">
      <c r="A462" s="16">
        <f t="shared" si="4"/>
        <v>152</v>
      </c>
      <c r="B462" s="171" t="s">
        <v>1651</v>
      </c>
      <c r="C462" s="171" t="s">
        <v>1081</v>
      </c>
      <c r="D462" s="170" t="s">
        <v>1652</v>
      </c>
      <c r="E462" s="575" t="s">
        <v>703</v>
      </c>
      <c r="F462" s="578">
        <v>1500</v>
      </c>
      <c r="G462" s="578"/>
      <c r="H462" s="715"/>
      <c r="I462" s="188" t="s">
        <v>1653</v>
      </c>
      <c r="J462" s="198"/>
      <c r="K462" s="209"/>
      <c r="L462" s="519"/>
      <c r="M462" s="98"/>
      <c r="N462" s="98"/>
    </row>
    <row r="463" spans="1:14" ht="55.5" customHeight="1">
      <c r="A463" s="16">
        <f t="shared" si="4"/>
        <v>153</v>
      </c>
      <c r="B463" s="171" t="s">
        <v>1654</v>
      </c>
      <c r="C463" s="171" t="s">
        <v>1115</v>
      </c>
      <c r="D463" s="170" t="s">
        <v>1655</v>
      </c>
      <c r="E463" s="244" t="s">
        <v>1656</v>
      </c>
      <c r="F463" s="578">
        <v>1276</v>
      </c>
      <c r="G463" s="578">
        <v>77</v>
      </c>
      <c r="H463" s="715">
        <v>2</v>
      </c>
      <c r="I463" s="133" t="s">
        <v>1657</v>
      </c>
      <c r="J463" s="198"/>
      <c r="K463" s="209"/>
      <c r="L463" s="519"/>
      <c r="M463" s="98"/>
      <c r="N463" s="98"/>
    </row>
    <row r="464" spans="1:14" ht="38.25" customHeight="1">
      <c r="A464" s="16">
        <f t="shared" si="4"/>
        <v>154</v>
      </c>
      <c r="B464" s="171" t="s">
        <v>4384</v>
      </c>
      <c r="C464" s="171" t="s">
        <v>1081</v>
      </c>
      <c r="D464" s="170" t="s">
        <v>1658</v>
      </c>
      <c r="E464" s="244" t="s">
        <v>1659</v>
      </c>
      <c r="F464" s="578">
        <v>1408</v>
      </c>
      <c r="G464" s="578">
        <v>95</v>
      </c>
      <c r="H464" s="715">
        <v>1</v>
      </c>
      <c r="I464" s="133" t="s">
        <v>1660</v>
      </c>
      <c r="J464" s="198"/>
      <c r="K464" s="209"/>
      <c r="L464" s="519"/>
      <c r="M464" s="98"/>
      <c r="N464" s="98"/>
    </row>
    <row r="465" spans="1:14" ht="38.25">
      <c r="A465" s="16">
        <f t="shared" si="4"/>
        <v>155</v>
      </c>
      <c r="B465" s="171" t="s">
        <v>1661</v>
      </c>
      <c r="C465" s="171" t="s">
        <v>1081</v>
      </c>
      <c r="D465" s="170" t="s">
        <v>1662</v>
      </c>
      <c r="E465" s="244" t="s">
        <v>1663</v>
      </c>
      <c r="F465" s="578">
        <v>330</v>
      </c>
      <c r="G465" s="578">
        <v>60</v>
      </c>
      <c r="H465" s="715">
        <v>1</v>
      </c>
      <c r="I465" s="133" t="s">
        <v>1664</v>
      </c>
      <c r="J465" s="198"/>
      <c r="K465" s="209"/>
      <c r="L465" s="519"/>
      <c r="M465" s="98"/>
      <c r="N465" s="98"/>
    </row>
    <row r="466" spans="1:14" ht="38.25">
      <c r="A466" s="16">
        <f t="shared" si="4"/>
        <v>156</v>
      </c>
      <c r="B466" s="171" t="s">
        <v>1665</v>
      </c>
      <c r="C466" s="171" t="s">
        <v>1081</v>
      </c>
      <c r="D466" s="170" t="s">
        <v>1666</v>
      </c>
      <c r="E466" s="244" t="s">
        <v>1667</v>
      </c>
      <c r="F466" s="578">
        <v>1094</v>
      </c>
      <c r="G466" s="578">
        <v>100</v>
      </c>
      <c r="H466" s="715">
        <v>2</v>
      </c>
      <c r="I466" s="133" t="s">
        <v>1668</v>
      </c>
      <c r="J466" s="198"/>
      <c r="K466" s="209"/>
      <c r="L466" s="519"/>
      <c r="M466" s="98"/>
      <c r="N466" s="98"/>
    </row>
    <row r="467" spans="1:14" ht="38.25">
      <c r="A467" s="16">
        <f t="shared" si="4"/>
        <v>157</v>
      </c>
      <c r="B467" s="171" t="s">
        <v>1135</v>
      </c>
      <c r="C467" s="171" t="s">
        <v>1081</v>
      </c>
      <c r="D467" s="170" t="s">
        <v>1669</v>
      </c>
      <c r="E467" s="575" t="s">
        <v>1670</v>
      </c>
      <c r="F467" s="578">
        <v>750</v>
      </c>
      <c r="G467" s="578"/>
      <c r="H467" s="715"/>
      <c r="I467" s="188" t="s">
        <v>1671</v>
      </c>
      <c r="J467" s="198"/>
      <c r="K467" s="209"/>
      <c r="L467" s="519"/>
      <c r="M467" s="98"/>
      <c r="N467" s="98"/>
    </row>
    <row r="468" spans="1:14" ht="38.25">
      <c r="A468" s="16">
        <f t="shared" si="4"/>
        <v>158</v>
      </c>
      <c r="B468" s="171" t="s">
        <v>1173</v>
      </c>
      <c r="C468" s="171" t="s">
        <v>1081</v>
      </c>
      <c r="D468" s="170" t="s">
        <v>1153</v>
      </c>
      <c r="E468" s="244" t="s">
        <v>1154</v>
      </c>
      <c r="F468" s="578">
        <v>813</v>
      </c>
      <c r="G468" s="578">
        <v>120</v>
      </c>
      <c r="H468" s="715">
        <v>2</v>
      </c>
      <c r="I468" s="133" t="s">
        <v>1672</v>
      </c>
      <c r="J468" s="198"/>
      <c r="K468" s="209"/>
      <c r="L468" s="519"/>
      <c r="M468" s="98"/>
      <c r="N468" s="98"/>
    </row>
    <row r="469" spans="1:14" ht="38.25">
      <c r="A469" s="16">
        <f t="shared" si="4"/>
        <v>159</v>
      </c>
      <c r="B469" s="171" t="s">
        <v>1673</v>
      </c>
      <c r="C469" s="171" t="s">
        <v>1081</v>
      </c>
      <c r="D469" s="170" t="s">
        <v>1674</v>
      </c>
      <c r="E469" s="575" t="s">
        <v>1675</v>
      </c>
      <c r="F469" s="578"/>
      <c r="G469" s="578"/>
      <c r="H469" s="715"/>
      <c r="I469" s="188" t="s">
        <v>1676</v>
      </c>
      <c r="J469" s="198"/>
      <c r="K469" s="209"/>
      <c r="L469" s="519"/>
      <c r="M469" s="98"/>
      <c r="N469" s="98"/>
    </row>
    <row r="470" spans="1:14" ht="38.25">
      <c r="A470" s="16">
        <f t="shared" si="4"/>
        <v>160</v>
      </c>
      <c r="B470" s="171" t="s">
        <v>1135</v>
      </c>
      <c r="C470" s="171" t="s">
        <v>1081</v>
      </c>
      <c r="D470" s="170" t="s">
        <v>1677</v>
      </c>
      <c r="E470" s="244" t="s">
        <v>1649</v>
      </c>
      <c r="F470" s="578">
        <v>1500</v>
      </c>
      <c r="G470" s="578">
        <v>89</v>
      </c>
      <c r="H470" s="715">
        <v>1</v>
      </c>
      <c r="I470" s="133" t="s">
        <v>1678</v>
      </c>
      <c r="J470" s="198"/>
      <c r="K470" s="209" t="s">
        <v>5253</v>
      </c>
      <c r="L470" s="519"/>
      <c r="M470" s="98"/>
      <c r="N470" s="98"/>
    </row>
    <row r="471" spans="1:14" ht="38.25">
      <c r="A471" s="16">
        <f t="shared" si="4"/>
        <v>161</v>
      </c>
      <c r="B471" s="171" t="s">
        <v>1124</v>
      </c>
      <c r="C471" s="171" t="s">
        <v>1081</v>
      </c>
      <c r="D471" s="170" t="s">
        <v>1679</v>
      </c>
      <c r="E471" s="244" t="s">
        <v>1680</v>
      </c>
      <c r="F471" s="578">
        <v>1500</v>
      </c>
      <c r="G471" s="578">
        <v>100</v>
      </c>
      <c r="H471" s="715">
        <v>2</v>
      </c>
      <c r="I471" s="133" t="s">
        <v>1681</v>
      </c>
      <c r="J471" s="198"/>
      <c r="K471" s="209"/>
      <c r="L471" s="519"/>
      <c r="M471" s="98"/>
      <c r="N471" s="98"/>
    </row>
    <row r="472" spans="1:14" ht="38.25">
      <c r="A472" s="16">
        <f t="shared" si="4"/>
        <v>162</v>
      </c>
      <c r="B472" s="171" t="s">
        <v>1682</v>
      </c>
      <c r="C472" s="171" t="s">
        <v>1081</v>
      </c>
      <c r="D472" s="170" t="s">
        <v>1683</v>
      </c>
      <c r="E472" s="244" t="s">
        <v>1684</v>
      </c>
      <c r="F472" s="578">
        <v>1962</v>
      </c>
      <c r="G472" s="578">
        <v>105</v>
      </c>
      <c r="H472" s="715">
        <v>2</v>
      </c>
      <c r="I472" s="133" t="s">
        <v>1685</v>
      </c>
      <c r="J472" s="198"/>
      <c r="K472" s="209"/>
      <c r="L472" s="519"/>
      <c r="M472" s="98"/>
      <c r="N472" s="98"/>
    </row>
    <row r="473" spans="1:14" ht="114.75">
      <c r="A473" s="16">
        <f t="shared" si="4"/>
        <v>163</v>
      </c>
      <c r="B473" s="171" t="s">
        <v>4381</v>
      </c>
      <c r="C473" s="171" t="s">
        <v>1686</v>
      </c>
      <c r="D473" s="170" t="s">
        <v>4382</v>
      </c>
      <c r="E473" s="338" t="s">
        <v>1687</v>
      </c>
      <c r="F473" s="787"/>
      <c r="G473" s="787"/>
      <c r="H473" s="787"/>
      <c r="I473" s="164" t="s">
        <v>4945</v>
      </c>
      <c r="J473" s="133"/>
      <c r="K473" s="200" t="s">
        <v>4944</v>
      </c>
      <c r="L473" s="519"/>
      <c r="M473" s="98"/>
      <c r="N473" s="98"/>
    </row>
    <row r="474" spans="1:14" ht="38.25">
      <c r="A474" s="16">
        <f t="shared" si="4"/>
        <v>164</v>
      </c>
      <c r="B474" s="171" t="s">
        <v>1688</v>
      </c>
      <c r="C474" s="171" t="s">
        <v>1081</v>
      </c>
      <c r="D474" s="170" t="s">
        <v>1689</v>
      </c>
      <c r="E474" s="244" t="s">
        <v>1690</v>
      </c>
      <c r="F474" s="578">
        <v>1500</v>
      </c>
      <c r="G474" s="578">
        <v>63</v>
      </c>
      <c r="H474" s="715">
        <v>2</v>
      </c>
      <c r="I474" s="133" t="s">
        <v>1691</v>
      </c>
      <c r="J474" s="198"/>
      <c r="K474" s="209"/>
      <c r="L474" s="519"/>
      <c r="M474" s="98"/>
      <c r="N474" s="98"/>
    </row>
    <row r="475" spans="1:14" ht="38.25">
      <c r="A475" s="16">
        <f t="shared" si="4"/>
        <v>165</v>
      </c>
      <c r="B475" s="171" t="s">
        <v>1692</v>
      </c>
      <c r="C475" s="171" t="s">
        <v>1081</v>
      </c>
      <c r="D475" s="170" t="s">
        <v>1693</v>
      </c>
      <c r="E475" s="244" t="s">
        <v>1694</v>
      </c>
      <c r="F475" s="578">
        <v>1500</v>
      </c>
      <c r="G475" s="578">
        <v>63</v>
      </c>
      <c r="H475" s="715">
        <v>2</v>
      </c>
      <c r="I475" s="133" t="s">
        <v>1695</v>
      </c>
      <c r="J475" s="198"/>
      <c r="K475" s="209"/>
      <c r="L475" s="519"/>
      <c r="M475" s="98"/>
      <c r="N475" s="98"/>
    </row>
    <row r="476" spans="1:14" ht="38.25">
      <c r="A476" s="16">
        <f t="shared" si="4"/>
        <v>166</v>
      </c>
      <c r="B476" s="171" t="s">
        <v>1696</v>
      </c>
      <c r="C476" s="171" t="s">
        <v>1081</v>
      </c>
      <c r="D476" s="170" t="s">
        <v>1697</v>
      </c>
      <c r="E476" s="244" t="s">
        <v>1698</v>
      </c>
      <c r="F476" s="578">
        <v>1500</v>
      </c>
      <c r="G476" s="578">
        <v>63</v>
      </c>
      <c r="H476" s="715">
        <v>2</v>
      </c>
      <c r="I476" s="133" t="s">
        <v>1699</v>
      </c>
      <c r="J476" s="198"/>
      <c r="K476" s="209"/>
      <c r="L476" s="519"/>
      <c r="M476" s="98"/>
      <c r="N476" s="98"/>
    </row>
    <row r="477" spans="1:14" ht="38.25">
      <c r="A477" s="16">
        <f t="shared" si="4"/>
        <v>167</v>
      </c>
      <c r="B477" s="171" t="s">
        <v>1700</v>
      </c>
      <c r="C477" s="171" t="s">
        <v>1316</v>
      </c>
      <c r="D477" s="170" t="s">
        <v>1701</v>
      </c>
      <c r="E477" s="575" t="s">
        <v>1016</v>
      </c>
      <c r="F477" s="578">
        <v>1420</v>
      </c>
      <c r="G477" s="578"/>
      <c r="H477" s="715"/>
      <c r="I477" s="188" t="s">
        <v>1702</v>
      </c>
      <c r="J477" s="198"/>
      <c r="K477" s="209"/>
      <c r="L477" s="519"/>
      <c r="M477" s="98"/>
      <c r="N477" s="98"/>
    </row>
    <row r="478" spans="1:14" ht="38.25">
      <c r="A478" s="16">
        <f t="shared" si="4"/>
        <v>168</v>
      </c>
      <c r="B478" s="171" t="s">
        <v>1703</v>
      </c>
      <c r="C478" s="171" t="s">
        <v>1115</v>
      </c>
      <c r="D478" s="170" t="s">
        <v>1704</v>
      </c>
      <c r="E478" s="340" t="s">
        <v>1705</v>
      </c>
      <c r="F478" s="578">
        <v>1500</v>
      </c>
      <c r="G478" s="578">
        <v>74</v>
      </c>
      <c r="H478" s="715">
        <v>2</v>
      </c>
      <c r="I478" s="133" t="s">
        <v>1706</v>
      </c>
      <c r="J478" s="198"/>
      <c r="K478" s="209"/>
      <c r="L478" s="519"/>
      <c r="M478" s="98"/>
      <c r="N478" s="98"/>
    </row>
    <row r="479" spans="1:14" ht="38.25">
      <c r="A479" s="16">
        <f t="shared" si="4"/>
        <v>169</v>
      </c>
      <c r="B479" s="171" t="s">
        <v>1135</v>
      </c>
      <c r="C479" s="171" t="s">
        <v>1316</v>
      </c>
      <c r="D479" s="170" t="s">
        <v>1707</v>
      </c>
      <c r="E479" s="575" t="s">
        <v>1708</v>
      </c>
      <c r="F479" s="578">
        <v>1500</v>
      </c>
      <c r="G479" s="578">
        <v>129</v>
      </c>
      <c r="H479" s="715">
        <v>2</v>
      </c>
      <c r="I479" s="188" t="s">
        <v>1709</v>
      </c>
      <c r="J479" s="198"/>
      <c r="K479" s="209"/>
      <c r="L479" s="519"/>
      <c r="M479" s="98"/>
      <c r="N479" s="98"/>
    </row>
    <row r="480" spans="1:14" ht="32.25" customHeight="1">
      <c r="A480" s="16">
        <f t="shared" si="4"/>
        <v>170</v>
      </c>
      <c r="B480" s="171" t="s">
        <v>1710</v>
      </c>
      <c r="C480" s="171" t="s">
        <v>1081</v>
      </c>
      <c r="D480" s="170" t="s">
        <v>1711</v>
      </c>
      <c r="E480" s="244" t="s">
        <v>1712</v>
      </c>
      <c r="F480" s="578">
        <v>1650</v>
      </c>
      <c r="G480" s="578">
        <v>129</v>
      </c>
      <c r="H480" s="715">
        <v>2</v>
      </c>
      <c r="I480" s="133" t="s">
        <v>1713</v>
      </c>
      <c r="J480" s="804" t="s">
        <v>5254</v>
      </c>
      <c r="K480" s="805"/>
      <c r="L480" s="519"/>
      <c r="M480" s="98"/>
      <c r="N480" s="98"/>
    </row>
    <row r="481" spans="1:14" ht="38.25">
      <c r="A481" s="16">
        <f t="shared" si="4"/>
        <v>171</v>
      </c>
      <c r="B481" s="171" t="s">
        <v>1525</v>
      </c>
      <c r="C481" s="171" t="s">
        <v>1115</v>
      </c>
      <c r="D481" s="170" t="s">
        <v>1714</v>
      </c>
      <c r="E481" s="244" t="s">
        <v>1715</v>
      </c>
      <c r="F481" s="578">
        <v>1259</v>
      </c>
      <c r="G481" s="578">
        <v>46</v>
      </c>
      <c r="H481" s="715">
        <v>1</v>
      </c>
      <c r="I481" s="133" t="s">
        <v>1716</v>
      </c>
      <c r="J481" s="198"/>
      <c r="K481" s="209"/>
      <c r="L481" s="519"/>
      <c r="M481" s="98"/>
      <c r="N481" s="98"/>
    </row>
    <row r="482" spans="1:14" ht="38.25">
      <c r="A482" s="16">
        <f t="shared" si="4"/>
        <v>172</v>
      </c>
      <c r="B482" s="171" t="s">
        <v>1419</v>
      </c>
      <c r="C482" s="171" t="s">
        <v>1081</v>
      </c>
      <c r="D482" s="170" t="s">
        <v>1717</v>
      </c>
      <c r="E482" s="244" t="s">
        <v>1718</v>
      </c>
      <c r="F482" s="578">
        <v>706</v>
      </c>
      <c r="G482" s="578">
        <v>40</v>
      </c>
      <c r="H482" s="715">
        <v>1</v>
      </c>
      <c r="I482" s="133" t="s">
        <v>1719</v>
      </c>
      <c r="J482" s="198"/>
      <c r="K482" s="209"/>
      <c r="L482" s="519"/>
      <c r="M482" s="98"/>
      <c r="N482" s="98"/>
    </row>
    <row r="483" spans="1:14" ht="38.25">
      <c r="A483" s="16">
        <f t="shared" si="4"/>
        <v>173</v>
      </c>
      <c r="B483" s="171" t="s">
        <v>1720</v>
      </c>
      <c r="C483" s="171" t="s">
        <v>1115</v>
      </c>
      <c r="D483" s="170" t="s">
        <v>1721</v>
      </c>
      <c r="E483" s="243" t="s">
        <v>1722</v>
      </c>
      <c r="F483" s="205">
        <v>895</v>
      </c>
      <c r="G483" s="205">
        <v>41</v>
      </c>
      <c r="H483" s="720">
        <v>1</v>
      </c>
      <c r="I483" s="133" t="s">
        <v>1723</v>
      </c>
      <c r="J483" s="198"/>
      <c r="K483" s="209"/>
      <c r="L483" s="519"/>
      <c r="M483" s="98"/>
      <c r="N483" s="98"/>
    </row>
    <row r="484" spans="1:14" ht="38.25">
      <c r="A484" s="16">
        <f t="shared" si="4"/>
        <v>174</v>
      </c>
      <c r="B484" s="171" t="s">
        <v>1720</v>
      </c>
      <c r="C484" s="171" t="s">
        <v>1115</v>
      </c>
      <c r="D484" s="170" t="s">
        <v>1724</v>
      </c>
      <c r="E484" s="243" t="s">
        <v>1722</v>
      </c>
      <c r="F484" s="205">
        <v>895</v>
      </c>
      <c r="G484" s="205">
        <v>41</v>
      </c>
      <c r="H484" s="720">
        <v>1</v>
      </c>
      <c r="I484" s="133" t="s">
        <v>1725</v>
      </c>
      <c r="J484" s="198"/>
      <c r="K484" s="209"/>
      <c r="L484" s="519"/>
      <c r="M484" s="98"/>
      <c r="N484" s="98"/>
    </row>
    <row r="485" spans="1:14" ht="38.25">
      <c r="A485" s="16">
        <f t="shared" si="4"/>
        <v>175</v>
      </c>
      <c r="B485" s="171" t="s">
        <v>1218</v>
      </c>
      <c r="C485" s="171" t="s">
        <v>1081</v>
      </c>
      <c r="D485" s="170" t="s">
        <v>1726</v>
      </c>
      <c r="E485" s="180" t="s">
        <v>1727</v>
      </c>
      <c r="F485" s="578"/>
      <c r="G485" s="578"/>
      <c r="H485" s="715"/>
      <c r="I485" s="188" t="s">
        <v>1728</v>
      </c>
      <c r="J485" s="198"/>
      <c r="K485" s="209"/>
      <c r="L485" s="519"/>
      <c r="M485" s="98"/>
      <c r="N485" s="98"/>
    </row>
    <row r="486" spans="1:14" ht="38.25">
      <c r="A486" s="16">
        <f t="shared" si="4"/>
        <v>176</v>
      </c>
      <c r="B486" s="171" t="s">
        <v>1213</v>
      </c>
      <c r="C486" s="171" t="s">
        <v>1081</v>
      </c>
      <c r="D486" s="170" t="s">
        <v>1214</v>
      </c>
      <c r="E486" s="244" t="s">
        <v>1215</v>
      </c>
      <c r="F486" s="578">
        <v>1300</v>
      </c>
      <c r="G486" s="578">
        <v>102</v>
      </c>
      <c r="H486" s="715">
        <v>2</v>
      </c>
      <c r="I486" s="133" t="s">
        <v>1729</v>
      </c>
      <c r="J486" s="198"/>
      <c r="K486" s="209"/>
      <c r="L486" s="519"/>
      <c r="M486" s="98"/>
      <c r="N486" s="98"/>
    </row>
    <row r="487" spans="1:14" ht="38.25">
      <c r="A487" s="16">
        <f t="shared" si="4"/>
        <v>177</v>
      </c>
      <c r="B487" s="171" t="s">
        <v>1730</v>
      </c>
      <c r="C487" s="171" t="s">
        <v>1115</v>
      </c>
      <c r="D487" s="170" t="s">
        <v>1731</v>
      </c>
      <c r="E487" s="244" t="s">
        <v>1732</v>
      </c>
      <c r="F487" s="578">
        <v>850</v>
      </c>
      <c r="G487" s="578">
        <v>48</v>
      </c>
      <c r="H487" s="715">
        <v>2</v>
      </c>
      <c r="I487" s="133" t="s">
        <v>1733</v>
      </c>
      <c r="J487" s="198"/>
      <c r="K487" s="209"/>
      <c r="L487" s="519"/>
      <c r="M487" s="98"/>
      <c r="N487" s="98"/>
    </row>
    <row r="488" spans="1:14" ht="38.25">
      <c r="A488" s="16">
        <f t="shared" si="4"/>
        <v>178</v>
      </c>
      <c r="B488" s="171" t="s">
        <v>1665</v>
      </c>
      <c r="C488" s="171" t="s">
        <v>1081</v>
      </c>
      <c r="D488" s="170" t="s">
        <v>1734</v>
      </c>
      <c r="E488" s="575" t="s">
        <v>1735</v>
      </c>
      <c r="F488" s="578"/>
      <c r="G488" s="578"/>
      <c r="H488" s="715"/>
      <c r="I488" s="188" t="s">
        <v>1736</v>
      </c>
      <c r="J488" s="198"/>
      <c r="K488" s="209"/>
      <c r="L488" s="519"/>
      <c r="M488" s="98"/>
      <c r="N488" s="98"/>
    </row>
    <row r="489" spans="1:14" ht="38.25">
      <c r="A489" s="16">
        <f t="shared" si="4"/>
        <v>179</v>
      </c>
      <c r="B489" s="171" t="s">
        <v>1173</v>
      </c>
      <c r="C489" s="171" t="s">
        <v>1316</v>
      </c>
      <c r="D489" s="170" t="s">
        <v>1420</v>
      </c>
      <c r="E489" s="575" t="s">
        <v>1737</v>
      </c>
      <c r="F489" s="578"/>
      <c r="G489" s="578"/>
      <c r="H489" s="715"/>
      <c r="I489" s="188" t="s">
        <v>1738</v>
      </c>
      <c r="J489" s="198"/>
      <c r="K489" s="209"/>
      <c r="L489" s="519"/>
      <c r="M489" s="98"/>
      <c r="N489" s="98"/>
    </row>
    <row r="490" spans="1:14" ht="38.25">
      <c r="A490" s="16">
        <f t="shared" si="4"/>
        <v>180</v>
      </c>
      <c r="B490" s="171" t="s">
        <v>1739</v>
      </c>
      <c r="C490" s="171" t="s">
        <v>1081</v>
      </c>
      <c r="D490" s="170" t="s">
        <v>1740</v>
      </c>
      <c r="E490" s="244" t="s">
        <v>1741</v>
      </c>
      <c r="F490" s="578">
        <v>770</v>
      </c>
      <c r="G490" s="578">
        <v>54</v>
      </c>
      <c r="H490" s="715">
        <v>1</v>
      </c>
      <c r="I490" s="133" t="s">
        <v>1742</v>
      </c>
      <c r="J490" s="198"/>
      <c r="K490" s="209"/>
      <c r="L490" s="519"/>
      <c r="M490" s="98"/>
      <c r="N490" s="98"/>
    </row>
    <row r="491" spans="1:14" ht="38.25">
      <c r="A491" s="16">
        <f t="shared" si="4"/>
        <v>181</v>
      </c>
      <c r="B491" s="171" t="s">
        <v>1269</v>
      </c>
      <c r="C491" s="171" t="s">
        <v>1081</v>
      </c>
      <c r="D491" s="170" t="s">
        <v>1743</v>
      </c>
      <c r="E491" s="575" t="s">
        <v>1744</v>
      </c>
      <c r="F491" s="578"/>
      <c r="G491" s="578"/>
      <c r="H491" s="715"/>
      <c r="I491" s="188" t="s">
        <v>1745</v>
      </c>
      <c r="J491" s="198"/>
      <c r="K491" s="209"/>
      <c r="L491" s="519"/>
      <c r="M491" s="98"/>
      <c r="N491" s="98"/>
    </row>
    <row r="492" spans="1:14" ht="38.25">
      <c r="A492" s="16">
        <f t="shared" si="4"/>
        <v>182</v>
      </c>
      <c r="B492" s="171" t="s">
        <v>1135</v>
      </c>
      <c r="C492" s="171" t="s">
        <v>1081</v>
      </c>
      <c r="D492" s="170" t="s">
        <v>1746</v>
      </c>
      <c r="E492" s="244" t="s">
        <v>1747</v>
      </c>
      <c r="F492" s="578">
        <v>1600</v>
      </c>
      <c r="G492" s="578">
        <v>55</v>
      </c>
      <c r="H492" s="715">
        <v>2</v>
      </c>
      <c r="I492" s="133" t="s">
        <v>1748</v>
      </c>
      <c r="J492" s="735" t="s">
        <v>5255</v>
      </c>
      <c r="K492" s="745"/>
      <c r="L492" s="519"/>
      <c r="M492" s="98"/>
      <c r="N492" s="98"/>
    </row>
    <row r="493" spans="1:14" ht="38.25">
      <c r="A493" s="16">
        <f t="shared" si="4"/>
        <v>183</v>
      </c>
      <c r="B493" s="171" t="s">
        <v>1749</v>
      </c>
      <c r="C493" s="171" t="s">
        <v>1316</v>
      </c>
      <c r="D493" s="170" t="s">
        <v>1750</v>
      </c>
      <c r="E493" s="575" t="s">
        <v>1751</v>
      </c>
      <c r="F493" s="578">
        <v>556</v>
      </c>
      <c r="G493" s="578">
        <v>50</v>
      </c>
      <c r="H493" s="715"/>
      <c r="I493" s="188" t="s">
        <v>1752</v>
      </c>
      <c r="J493" s="198"/>
      <c r="K493" s="209"/>
      <c r="L493" s="519"/>
      <c r="M493" s="98"/>
      <c r="N493" s="98"/>
    </row>
    <row r="494" spans="1:14" ht="38.25">
      <c r="A494" s="16">
        <f t="shared" si="4"/>
        <v>184</v>
      </c>
      <c r="B494" s="171" t="s">
        <v>1753</v>
      </c>
      <c r="C494" s="171" t="s">
        <v>1115</v>
      </c>
      <c r="D494" s="170" t="s">
        <v>1754</v>
      </c>
      <c r="E494" s="244" t="s">
        <v>1755</v>
      </c>
      <c r="F494" s="578">
        <v>800</v>
      </c>
      <c r="G494" s="578">
        <v>115</v>
      </c>
      <c r="H494" s="715">
        <v>2</v>
      </c>
      <c r="I494" s="133" t="s">
        <v>1756</v>
      </c>
      <c r="J494" s="198"/>
      <c r="K494" s="209"/>
      <c r="L494" s="519"/>
      <c r="M494" s="98"/>
      <c r="N494" s="98"/>
    </row>
    <row r="495" spans="1:14" ht="38.25">
      <c r="A495" s="16">
        <f t="shared" si="4"/>
        <v>185</v>
      </c>
      <c r="B495" s="171" t="s">
        <v>1156</v>
      </c>
      <c r="C495" s="171" t="s">
        <v>1081</v>
      </c>
      <c r="D495" s="170" t="s">
        <v>1757</v>
      </c>
      <c r="E495" s="244" t="s">
        <v>1758</v>
      </c>
      <c r="F495" s="578">
        <v>1090</v>
      </c>
      <c r="G495" s="578">
        <v>72</v>
      </c>
      <c r="H495" s="715">
        <v>2</v>
      </c>
      <c r="I495" s="133" t="s">
        <v>1759</v>
      </c>
      <c r="J495" s="198"/>
      <c r="K495" s="209"/>
      <c r="L495" s="519"/>
      <c r="M495" s="98"/>
      <c r="N495" s="98"/>
    </row>
    <row r="496" spans="1:14" ht="38.25">
      <c r="A496" s="16">
        <f t="shared" si="4"/>
        <v>186</v>
      </c>
      <c r="B496" s="171" t="s">
        <v>1760</v>
      </c>
      <c r="C496" s="171" t="s">
        <v>1081</v>
      </c>
      <c r="D496" s="170" t="s">
        <v>1761</v>
      </c>
      <c r="E496" s="244" t="s">
        <v>1762</v>
      </c>
      <c r="F496" s="578">
        <v>900</v>
      </c>
      <c r="G496" s="578">
        <v>96</v>
      </c>
      <c r="H496" s="715">
        <v>2</v>
      </c>
      <c r="I496" s="133" t="s">
        <v>1763</v>
      </c>
      <c r="J496" s="198"/>
      <c r="K496" s="209"/>
      <c r="L496" s="519"/>
      <c r="M496" s="98"/>
      <c r="N496" s="98"/>
    </row>
    <row r="497" spans="1:14" ht="43.5" customHeight="1">
      <c r="A497" s="16">
        <f t="shared" si="4"/>
        <v>187</v>
      </c>
      <c r="B497" s="171" t="s">
        <v>1764</v>
      </c>
      <c r="C497" s="171" t="s">
        <v>1316</v>
      </c>
      <c r="D497" s="170" t="s">
        <v>1603</v>
      </c>
      <c r="E497" s="575" t="s">
        <v>1604</v>
      </c>
      <c r="F497" s="578">
        <v>1000</v>
      </c>
      <c r="G497" s="578">
        <v>36</v>
      </c>
      <c r="H497" s="715">
        <v>1</v>
      </c>
      <c r="I497" s="188" t="s">
        <v>1765</v>
      </c>
      <c r="J497" s="198"/>
      <c r="K497" s="209"/>
      <c r="L497" s="519"/>
      <c r="M497" s="98"/>
      <c r="N497" s="98"/>
    </row>
    <row r="498" spans="1:14" ht="38.25">
      <c r="A498" s="16">
        <f t="shared" si="4"/>
        <v>188</v>
      </c>
      <c r="B498" s="171" t="s">
        <v>1766</v>
      </c>
      <c r="C498" s="171" t="s">
        <v>1316</v>
      </c>
      <c r="D498" s="170" t="s">
        <v>252</v>
      </c>
      <c r="E498" s="17" t="s">
        <v>253</v>
      </c>
      <c r="F498" s="16">
        <v>1500</v>
      </c>
      <c r="G498" s="578"/>
      <c r="H498" s="715"/>
      <c r="I498" s="188" t="s">
        <v>1767</v>
      </c>
      <c r="J498" s="198"/>
      <c r="K498" s="209"/>
      <c r="L498" s="519"/>
      <c r="M498" s="98"/>
      <c r="N498" s="98"/>
    </row>
    <row r="499" spans="1:14" ht="75.75" customHeight="1">
      <c r="A499" s="16">
        <f t="shared" si="4"/>
        <v>189</v>
      </c>
      <c r="B499" s="171" t="s">
        <v>1768</v>
      </c>
      <c r="C499" s="171" t="s">
        <v>1769</v>
      </c>
      <c r="D499" s="170" t="s">
        <v>1770</v>
      </c>
      <c r="E499" s="332" t="s">
        <v>1771</v>
      </c>
      <c r="F499" s="16">
        <v>34000</v>
      </c>
      <c r="G499" s="16">
        <v>1359.56</v>
      </c>
      <c r="H499" s="16">
        <v>2</v>
      </c>
      <c r="I499" s="250" t="s">
        <v>4943</v>
      </c>
      <c r="K499" s="245" t="s">
        <v>4631</v>
      </c>
      <c r="L499" s="519"/>
      <c r="M499" s="98"/>
      <c r="N499" s="98"/>
    </row>
    <row r="500" spans="1:14" ht="18.75">
      <c r="A500" s="809">
        <v>2020</v>
      </c>
      <c r="B500" s="809"/>
      <c r="C500" s="809"/>
      <c r="D500" s="809"/>
      <c r="E500" s="809"/>
      <c r="F500" s="809"/>
      <c r="G500" s="809"/>
      <c r="H500" s="809"/>
      <c r="I500" s="809"/>
      <c r="J500" s="809"/>
      <c r="K500" s="810"/>
      <c r="L500" s="536"/>
      <c r="M500" s="120"/>
      <c r="N500" s="120"/>
    </row>
    <row r="501" spans="1:14" ht="51">
      <c r="A501" s="21" t="s">
        <v>633</v>
      </c>
      <c r="B501" s="21" t="s">
        <v>634</v>
      </c>
      <c r="C501" s="21" t="s">
        <v>2</v>
      </c>
      <c r="D501" s="498" t="s">
        <v>3</v>
      </c>
      <c r="E501" s="179" t="s">
        <v>4714</v>
      </c>
      <c r="F501" s="21" t="s">
        <v>4723</v>
      </c>
      <c r="G501" s="21" t="s">
        <v>4726</v>
      </c>
      <c r="H501" s="21" t="s">
        <v>1773</v>
      </c>
      <c r="I501" s="377" t="s">
        <v>4708</v>
      </c>
      <c r="J501" s="21" t="s">
        <v>638</v>
      </c>
      <c r="K501" s="214" t="s">
        <v>4710</v>
      </c>
      <c r="L501" s="234"/>
      <c r="M501" s="216"/>
      <c r="N501" s="217"/>
    </row>
    <row r="502" spans="1:14" ht="38.25">
      <c r="A502" s="192">
        <v>1</v>
      </c>
      <c r="B502" s="171" t="s">
        <v>1156</v>
      </c>
      <c r="C502" s="171" t="s">
        <v>1081</v>
      </c>
      <c r="D502" s="170" t="s">
        <v>1774</v>
      </c>
      <c r="E502" s="340" t="s">
        <v>1775</v>
      </c>
      <c r="F502" s="578">
        <v>1530</v>
      </c>
      <c r="G502" s="578">
        <v>72</v>
      </c>
      <c r="H502" s="715">
        <v>2</v>
      </c>
      <c r="I502" s="133" t="s">
        <v>1776</v>
      </c>
      <c r="J502" s="198"/>
      <c r="K502" s="209"/>
      <c r="L502" s="519"/>
      <c r="M502" s="98"/>
    </row>
    <row r="503" spans="1:14" ht="38.25">
      <c r="A503" s="192">
        <f t="shared" ref="A503:A534" si="5">1+A502</f>
        <v>2</v>
      </c>
      <c r="B503" s="171" t="s">
        <v>1777</v>
      </c>
      <c r="C503" s="171" t="s">
        <v>1081</v>
      </c>
      <c r="D503" s="170" t="s">
        <v>1778</v>
      </c>
      <c r="E503" s="341" t="s">
        <v>1779</v>
      </c>
      <c r="F503" s="578">
        <v>1500</v>
      </c>
      <c r="G503" s="578">
        <v>94</v>
      </c>
      <c r="H503" s="715">
        <v>1</v>
      </c>
      <c r="I503" s="188" t="s">
        <v>1780</v>
      </c>
      <c r="J503" s="198"/>
      <c r="K503" s="209"/>
      <c r="L503" s="519"/>
      <c r="M503" s="98"/>
    </row>
    <row r="504" spans="1:14" ht="38.25">
      <c r="A504" s="192">
        <f t="shared" si="5"/>
        <v>3</v>
      </c>
      <c r="B504" s="171" t="s">
        <v>1781</v>
      </c>
      <c r="C504" s="171" t="s">
        <v>1081</v>
      </c>
      <c r="D504" s="170" t="s">
        <v>1782</v>
      </c>
      <c r="E504" s="244" t="s">
        <v>1783</v>
      </c>
      <c r="F504" s="578">
        <v>2500</v>
      </c>
      <c r="G504" s="578">
        <v>80</v>
      </c>
      <c r="H504" s="715">
        <v>1</v>
      </c>
      <c r="I504" s="133" t="s">
        <v>1784</v>
      </c>
      <c r="J504" s="198"/>
      <c r="K504" s="209"/>
      <c r="L504" s="519"/>
      <c r="M504" s="98"/>
    </row>
    <row r="505" spans="1:14" ht="38.25">
      <c r="A505" s="192">
        <f t="shared" si="5"/>
        <v>4</v>
      </c>
      <c r="B505" s="171" t="s">
        <v>1785</v>
      </c>
      <c r="C505" s="171" t="s">
        <v>1115</v>
      </c>
      <c r="D505" s="170" t="s">
        <v>1786</v>
      </c>
      <c r="E505" s="244" t="s">
        <v>1787</v>
      </c>
      <c r="F505" s="578">
        <v>1031</v>
      </c>
      <c r="G505" s="578">
        <v>40</v>
      </c>
      <c r="H505" s="715">
        <v>2</v>
      </c>
      <c r="I505" s="133" t="s">
        <v>1788</v>
      </c>
      <c r="J505" s="198"/>
      <c r="K505" s="209"/>
      <c r="L505" s="519"/>
      <c r="M505" s="98"/>
    </row>
    <row r="506" spans="1:14" ht="38.25">
      <c r="A506" s="192">
        <f t="shared" si="5"/>
        <v>5</v>
      </c>
      <c r="B506" s="171" t="s">
        <v>1578</v>
      </c>
      <c r="C506" s="171" t="s">
        <v>1081</v>
      </c>
      <c r="D506" s="170" t="s">
        <v>1789</v>
      </c>
      <c r="E506" s="244" t="s">
        <v>1790</v>
      </c>
      <c r="F506" s="578">
        <v>770</v>
      </c>
      <c r="G506" s="578">
        <v>120</v>
      </c>
      <c r="H506" s="715">
        <v>1</v>
      </c>
      <c r="I506" s="133" t="s">
        <v>1791</v>
      </c>
      <c r="J506" s="198"/>
      <c r="K506" s="209"/>
      <c r="L506" s="519"/>
      <c r="M506" s="98"/>
    </row>
    <row r="507" spans="1:14" ht="38.25">
      <c r="A507" s="192">
        <f t="shared" si="5"/>
        <v>6</v>
      </c>
      <c r="B507" s="171" t="s">
        <v>1665</v>
      </c>
      <c r="C507" s="171" t="s">
        <v>1316</v>
      </c>
      <c r="D507" s="170" t="s">
        <v>1666</v>
      </c>
      <c r="E507" s="575" t="s">
        <v>1667</v>
      </c>
      <c r="F507" s="578">
        <v>1094</v>
      </c>
      <c r="G507" s="578">
        <v>42</v>
      </c>
      <c r="H507" s="715">
        <v>2</v>
      </c>
      <c r="I507" s="188" t="s">
        <v>4844</v>
      </c>
      <c r="J507" s="198"/>
      <c r="K507" s="209"/>
      <c r="L507" s="519"/>
      <c r="M507" s="98"/>
    </row>
    <row r="508" spans="1:14" ht="38.25">
      <c r="A508" s="192">
        <f t="shared" si="5"/>
        <v>7</v>
      </c>
      <c r="B508" s="171" t="s">
        <v>1792</v>
      </c>
      <c r="C508" s="171" t="s">
        <v>1081</v>
      </c>
      <c r="D508" s="170" t="s">
        <v>1793</v>
      </c>
      <c r="E508" s="575" t="s">
        <v>1794</v>
      </c>
      <c r="F508" s="578">
        <v>1924</v>
      </c>
      <c r="G508" s="578">
        <v>80</v>
      </c>
      <c r="H508" s="715">
        <v>2</v>
      </c>
      <c r="I508" s="188" t="s">
        <v>1795</v>
      </c>
      <c r="J508" s="198"/>
      <c r="K508" s="209"/>
      <c r="L508" s="519"/>
      <c r="M508" s="98"/>
    </row>
    <row r="509" spans="1:14" ht="38.25">
      <c r="A509" s="192">
        <f t="shared" si="5"/>
        <v>8</v>
      </c>
      <c r="B509" s="171" t="s">
        <v>1578</v>
      </c>
      <c r="C509" s="171" t="s">
        <v>1081</v>
      </c>
      <c r="D509" s="170" t="s">
        <v>1796</v>
      </c>
      <c r="E509" s="575" t="s">
        <v>1797</v>
      </c>
      <c r="F509" s="578">
        <v>1500</v>
      </c>
      <c r="G509" s="578">
        <v>36</v>
      </c>
      <c r="H509" s="715">
        <v>2</v>
      </c>
      <c r="I509" s="188" t="s">
        <v>1798</v>
      </c>
      <c r="J509" s="198"/>
      <c r="K509" s="209"/>
      <c r="L509" s="519"/>
      <c r="M509" s="98"/>
    </row>
    <row r="510" spans="1:14" ht="38.25">
      <c r="A510" s="192">
        <f t="shared" si="5"/>
        <v>9</v>
      </c>
      <c r="B510" s="171" t="s">
        <v>1218</v>
      </c>
      <c r="C510" s="171" t="s">
        <v>1081</v>
      </c>
      <c r="D510" s="505" t="s">
        <v>1726</v>
      </c>
      <c r="E510" s="575" t="s">
        <v>1727</v>
      </c>
      <c r="F510" s="578">
        <v>1400</v>
      </c>
      <c r="G510" s="578">
        <v>49</v>
      </c>
      <c r="H510" s="715">
        <v>1</v>
      </c>
      <c r="I510" s="133" t="s">
        <v>1799</v>
      </c>
      <c r="J510" s="198"/>
      <c r="K510" s="209"/>
      <c r="L510" s="519"/>
      <c r="M510" s="98"/>
    </row>
    <row r="511" spans="1:14" ht="25.5" customHeight="1">
      <c r="A511" s="192">
        <f t="shared" si="5"/>
        <v>10</v>
      </c>
      <c r="B511" s="171" t="s">
        <v>1495</v>
      </c>
      <c r="C511" s="171" t="s">
        <v>1081</v>
      </c>
      <c r="D511" s="505" t="s">
        <v>1800</v>
      </c>
      <c r="E511" s="575" t="s">
        <v>1801</v>
      </c>
      <c r="F511" s="578">
        <v>1500</v>
      </c>
      <c r="G511" s="578">
        <v>120</v>
      </c>
      <c r="H511" s="715">
        <v>1</v>
      </c>
      <c r="I511" s="133" t="s">
        <v>1802</v>
      </c>
      <c r="J511" s="198" t="s">
        <v>1803</v>
      </c>
      <c r="K511" s="209"/>
      <c r="L511" s="519"/>
      <c r="M511" s="98"/>
    </row>
    <row r="512" spans="1:14" ht="38.25">
      <c r="A512" s="192">
        <f t="shared" si="5"/>
        <v>11</v>
      </c>
      <c r="B512" s="171" t="s">
        <v>1495</v>
      </c>
      <c r="C512" s="171" t="s">
        <v>1081</v>
      </c>
      <c r="D512" s="505" t="s">
        <v>1804</v>
      </c>
      <c r="E512" s="575" t="s">
        <v>1805</v>
      </c>
      <c r="F512" s="578">
        <v>1500</v>
      </c>
      <c r="G512" s="578">
        <v>120</v>
      </c>
      <c r="H512" s="715">
        <v>1</v>
      </c>
      <c r="I512" s="133" t="s">
        <v>1806</v>
      </c>
      <c r="J512" s="198" t="s">
        <v>1803</v>
      </c>
      <c r="K512" s="209"/>
      <c r="L512" s="519"/>
      <c r="M512" s="98"/>
    </row>
    <row r="513" spans="1:13" ht="38.25">
      <c r="A513" s="192">
        <f t="shared" si="5"/>
        <v>12</v>
      </c>
      <c r="B513" s="171" t="s">
        <v>1412</v>
      </c>
      <c r="C513" s="171" t="s">
        <v>1081</v>
      </c>
      <c r="D513" s="505" t="s">
        <v>1807</v>
      </c>
      <c r="E513" s="575" t="s">
        <v>1808</v>
      </c>
      <c r="F513" s="578">
        <v>1120</v>
      </c>
      <c r="G513" s="578">
        <v>60</v>
      </c>
      <c r="H513" s="715">
        <v>2</v>
      </c>
      <c r="I513" s="133" t="s">
        <v>1809</v>
      </c>
      <c r="J513" s="198"/>
      <c r="K513" s="209"/>
      <c r="L513" s="519"/>
      <c r="M513" s="98"/>
    </row>
    <row r="514" spans="1:13" ht="38.25">
      <c r="A514" s="192">
        <f t="shared" si="5"/>
        <v>13</v>
      </c>
      <c r="B514" s="171" t="s">
        <v>1499</v>
      </c>
      <c r="C514" s="171" t="s">
        <v>1081</v>
      </c>
      <c r="D514" s="170" t="s">
        <v>208</v>
      </c>
      <c r="E514" s="575" t="s">
        <v>1810</v>
      </c>
      <c r="F514" s="578">
        <v>600</v>
      </c>
      <c r="G514" s="578">
        <v>40</v>
      </c>
      <c r="H514" s="715">
        <v>1</v>
      </c>
      <c r="I514" s="188" t="s">
        <v>1811</v>
      </c>
      <c r="J514" s="198"/>
      <c r="K514" s="209"/>
      <c r="L514" s="519"/>
      <c r="M514" s="98"/>
    </row>
    <row r="515" spans="1:13" ht="38.25">
      <c r="A515" s="192">
        <f t="shared" si="5"/>
        <v>14</v>
      </c>
      <c r="B515" s="171" t="s">
        <v>1173</v>
      </c>
      <c r="C515" s="171" t="s">
        <v>1316</v>
      </c>
      <c r="D515" s="170" t="s">
        <v>403</v>
      </c>
      <c r="E515" s="180" t="s">
        <v>404</v>
      </c>
      <c r="F515" s="578">
        <v>1926</v>
      </c>
      <c r="G515" s="578"/>
      <c r="H515" s="715"/>
      <c r="I515" s="188" t="s">
        <v>4843</v>
      </c>
      <c r="J515" s="198"/>
      <c r="K515" s="209"/>
      <c r="L515" s="519"/>
      <c r="M515" s="98"/>
    </row>
    <row r="516" spans="1:13" ht="38.25">
      <c r="A516" s="192">
        <f t="shared" si="5"/>
        <v>15</v>
      </c>
      <c r="B516" s="171" t="s">
        <v>1812</v>
      </c>
      <c r="C516" s="171" t="s">
        <v>1081</v>
      </c>
      <c r="D516" s="505" t="s">
        <v>1813</v>
      </c>
      <c r="E516" s="575" t="s">
        <v>1814</v>
      </c>
      <c r="F516" s="578">
        <v>1500</v>
      </c>
      <c r="G516" s="578">
        <v>56</v>
      </c>
      <c r="H516" s="715">
        <v>1</v>
      </c>
      <c r="I516" s="133" t="s">
        <v>1815</v>
      </c>
      <c r="J516" s="198"/>
      <c r="K516" s="209"/>
      <c r="L516" s="519"/>
      <c r="M516" s="98"/>
    </row>
    <row r="517" spans="1:13" ht="102">
      <c r="A517" s="195">
        <f t="shared" si="5"/>
        <v>16</v>
      </c>
      <c r="B517" s="171" t="s">
        <v>1816</v>
      </c>
      <c r="C517" s="171" t="s">
        <v>1817</v>
      </c>
      <c r="D517" s="506" t="s">
        <v>1818</v>
      </c>
      <c r="E517" s="575" t="s">
        <v>1819</v>
      </c>
      <c r="F517" s="791" t="s">
        <v>5025</v>
      </c>
      <c r="G517" s="750"/>
      <c r="H517" s="751"/>
      <c r="I517" s="133" t="s">
        <v>5022</v>
      </c>
      <c r="J517" s="163" t="s">
        <v>5023</v>
      </c>
      <c r="K517" s="200" t="s">
        <v>5024</v>
      </c>
      <c r="L517" s="519"/>
      <c r="M517" s="98"/>
    </row>
    <row r="518" spans="1:13" ht="38.25">
      <c r="A518" s="192">
        <f t="shared" si="5"/>
        <v>17</v>
      </c>
      <c r="B518" s="171" t="s">
        <v>1304</v>
      </c>
      <c r="C518" s="171" t="s">
        <v>1081</v>
      </c>
      <c r="D518" s="170" t="s">
        <v>1820</v>
      </c>
      <c r="E518" s="575" t="s">
        <v>1821</v>
      </c>
      <c r="F518" s="578">
        <v>660</v>
      </c>
      <c r="G518" s="578">
        <v>126</v>
      </c>
      <c r="H518" s="715">
        <v>1</v>
      </c>
      <c r="I518" s="188" t="s">
        <v>1822</v>
      </c>
      <c r="J518" s="198"/>
      <c r="K518" s="209"/>
      <c r="L518" s="519"/>
      <c r="M518" s="98"/>
    </row>
    <row r="519" spans="1:13" ht="38.25">
      <c r="A519" s="192">
        <f t="shared" si="5"/>
        <v>18</v>
      </c>
      <c r="B519" s="171" t="s">
        <v>1823</v>
      </c>
      <c r="C519" s="171" t="s">
        <v>1081</v>
      </c>
      <c r="D519" s="170" t="s">
        <v>1824</v>
      </c>
      <c r="E519" s="244" t="s">
        <v>1825</v>
      </c>
      <c r="F519" s="578">
        <v>1500</v>
      </c>
      <c r="G519" s="578">
        <v>40</v>
      </c>
      <c r="H519" s="715">
        <v>1</v>
      </c>
      <c r="I519" s="133" t="s">
        <v>1826</v>
      </c>
      <c r="J519" s="198" t="s">
        <v>1803</v>
      </c>
      <c r="K519" s="209"/>
      <c r="L519" s="519"/>
      <c r="M519" s="98"/>
    </row>
    <row r="520" spans="1:13" ht="38.25">
      <c r="A520" s="192">
        <f t="shared" si="5"/>
        <v>19</v>
      </c>
      <c r="B520" s="171" t="s">
        <v>1290</v>
      </c>
      <c r="C520" s="171" t="s">
        <v>1081</v>
      </c>
      <c r="D520" s="170" t="s">
        <v>1827</v>
      </c>
      <c r="E520" s="244" t="s">
        <v>1828</v>
      </c>
      <c r="F520" s="578">
        <v>1500</v>
      </c>
      <c r="G520" s="578">
        <v>80</v>
      </c>
      <c r="H520" s="715">
        <v>2</v>
      </c>
      <c r="I520" s="133" t="s">
        <v>1829</v>
      </c>
      <c r="J520" s="198"/>
      <c r="K520" s="209"/>
      <c r="L520" s="519"/>
      <c r="M520" s="98"/>
    </row>
    <row r="521" spans="1:13" ht="38.25">
      <c r="A521" s="192">
        <f t="shared" si="5"/>
        <v>20</v>
      </c>
      <c r="B521" s="171" t="s">
        <v>1173</v>
      </c>
      <c r="C521" s="171" t="s">
        <v>1081</v>
      </c>
      <c r="D521" s="170" t="s">
        <v>1830</v>
      </c>
      <c r="E521" s="244" t="s">
        <v>1831</v>
      </c>
      <c r="F521" s="578">
        <v>600</v>
      </c>
      <c r="G521" s="578">
        <v>125</v>
      </c>
      <c r="H521" s="715">
        <v>2</v>
      </c>
      <c r="I521" s="133" t="s">
        <v>1832</v>
      </c>
      <c r="J521" s="198"/>
      <c r="K521" s="209"/>
      <c r="L521" s="519"/>
      <c r="M521" s="98"/>
    </row>
    <row r="522" spans="1:13" ht="38.25">
      <c r="A522" s="192">
        <f t="shared" si="5"/>
        <v>21</v>
      </c>
      <c r="B522" s="171" t="s">
        <v>1578</v>
      </c>
      <c r="C522" s="171" t="s">
        <v>1081</v>
      </c>
      <c r="D522" s="170" t="s">
        <v>1662</v>
      </c>
      <c r="E522" s="575" t="s">
        <v>1663</v>
      </c>
      <c r="F522" s="578">
        <v>330</v>
      </c>
      <c r="G522" s="578">
        <v>59</v>
      </c>
      <c r="H522" s="715">
        <v>1</v>
      </c>
      <c r="I522" s="188" t="s">
        <v>4842</v>
      </c>
      <c r="J522" s="198"/>
      <c r="K522" s="209"/>
      <c r="L522" s="519"/>
      <c r="M522" s="98"/>
    </row>
    <row r="523" spans="1:13" ht="38.25">
      <c r="A523" s="192">
        <f t="shared" si="5"/>
        <v>22</v>
      </c>
      <c r="B523" s="171" t="s">
        <v>1578</v>
      </c>
      <c r="C523" s="171" t="s">
        <v>1081</v>
      </c>
      <c r="D523" s="170" t="s">
        <v>1177</v>
      </c>
      <c r="E523" s="575" t="s">
        <v>1833</v>
      </c>
      <c r="F523" s="578">
        <v>770</v>
      </c>
      <c r="G523" s="578">
        <v>32</v>
      </c>
      <c r="H523" s="715">
        <v>2</v>
      </c>
      <c r="I523" s="188" t="s">
        <v>1834</v>
      </c>
      <c r="J523" s="198"/>
      <c r="K523" s="209"/>
      <c r="L523" s="519"/>
      <c r="M523" s="98"/>
    </row>
    <row r="524" spans="1:13" ht="38.25">
      <c r="A524" s="192">
        <f t="shared" si="5"/>
        <v>23</v>
      </c>
      <c r="B524" s="171" t="s">
        <v>1173</v>
      </c>
      <c r="C524" s="171" t="s">
        <v>1081</v>
      </c>
      <c r="D524" s="170" t="s">
        <v>1835</v>
      </c>
      <c r="E524" s="244" t="s">
        <v>1836</v>
      </c>
      <c r="F524" s="578">
        <v>1433</v>
      </c>
      <c r="G524" s="578">
        <v>120</v>
      </c>
      <c r="H524" s="715">
        <v>2</v>
      </c>
      <c r="I524" s="133" t="s">
        <v>1837</v>
      </c>
      <c r="J524" s="198"/>
      <c r="K524" s="209"/>
      <c r="L524" s="519"/>
      <c r="M524" s="98"/>
    </row>
    <row r="525" spans="1:13" ht="38.25">
      <c r="A525" s="192">
        <f t="shared" si="5"/>
        <v>24</v>
      </c>
      <c r="B525" s="171" t="s">
        <v>1682</v>
      </c>
      <c r="C525" s="171" t="s">
        <v>1081</v>
      </c>
      <c r="D525" s="170" t="s">
        <v>1838</v>
      </c>
      <c r="E525" s="244" t="s">
        <v>1839</v>
      </c>
      <c r="F525" s="578">
        <v>1770</v>
      </c>
      <c r="G525" s="578">
        <v>100</v>
      </c>
      <c r="H525" s="715">
        <v>1</v>
      </c>
      <c r="I525" s="133" t="s">
        <v>1840</v>
      </c>
      <c r="J525" s="198"/>
      <c r="K525" s="209"/>
      <c r="L525" s="519"/>
      <c r="M525" s="98"/>
    </row>
    <row r="526" spans="1:13" ht="38.25">
      <c r="A526" s="192">
        <f t="shared" si="5"/>
        <v>25</v>
      </c>
      <c r="B526" s="171" t="s">
        <v>1841</v>
      </c>
      <c r="C526" s="171" t="s">
        <v>1081</v>
      </c>
      <c r="D526" s="170" t="s">
        <v>1121</v>
      </c>
      <c r="E526" s="575" t="s">
        <v>1122</v>
      </c>
      <c r="F526" s="578">
        <v>1500</v>
      </c>
      <c r="G526" s="578">
        <v>49</v>
      </c>
      <c r="H526" s="715">
        <v>1</v>
      </c>
      <c r="I526" s="188" t="s">
        <v>1842</v>
      </c>
      <c r="J526" s="198"/>
      <c r="K526" s="209"/>
      <c r="L526" s="519"/>
      <c r="M526" s="98"/>
    </row>
    <row r="527" spans="1:13" ht="38.25">
      <c r="A527" s="192">
        <f t="shared" si="5"/>
        <v>26</v>
      </c>
      <c r="B527" s="171" t="s">
        <v>4388</v>
      </c>
      <c r="C527" s="171" t="s">
        <v>1081</v>
      </c>
      <c r="D527" s="170" t="s">
        <v>1843</v>
      </c>
      <c r="E527" s="244" t="s">
        <v>1844</v>
      </c>
      <c r="F527" s="578">
        <v>1524</v>
      </c>
      <c r="G527" s="578">
        <v>42</v>
      </c>
      <c r="H527" s="715">
        <v>1</v>
      </c>
      <c r="I527" s="133" t="s">
        <v>1845</v>
      </c>
      <c r="J527" s="198"/>
      <c r="K527" s="209"/>
      <c r="L527" s="519"/>
      <c r="M527" s="98"/>
    </row>
    <row r="528" spans="1:13" ht="38.25">
      <c r="A528" s="192">
        <f t="shared" si="5"/>
        <v>27</v>
      </c>
      <c r="B528" s="171" t="s">
        <v>1846</v>
      </c>
      <c r="C528" s="171" t="s">
        <v>1081</v>
      </c>
      <c r="D528" s="170" t="s">
        <v>1847</v>
      </c>
      <c r="E528" s="244" t="s">
        <v>1848</v>
      </c>
      <c r="F528" s="578">
        <v>749</v>
      </c>
      <c r="G528" s="578">
        <v>110</v>
      </c>
      <c r="H528" s="715">
        <v>1</v>
      </c>
      <c r="I528" s="133" t="s">
        <v>1849</v>
      </c>
      <c r="J528" s="198"/>
      <c r="K528" s="209"/>
      <c r="L528" s="519"/>
      <c r="M528" s="98"/>
    </row>
    <row r="529" spans="1:13" ht="38.25">
      <c r="A529" s="192">
        <f t="shared" si="5"/>
        <v>28</v>
      </c>
      <c r="B529" s="171" t="s">
        <v>1850</v>
      </c>
      <c r="C529" s="171" t="s">
        <v>1081</v>
      </c>
      <c r="D529" s="170" t="s">
        <v>1851</v>
      </c>
      <c r="E529" s="244" t="s">
        <v>1852</v>
      </c>
      <c r="F529" s="578">
        <v>1505</v>
      </c>
      <c r="G529" s="578">
        <v>100</v>
      </c>
      <c r="H529" s="720" t="s">
        <v>1853</v>
      </c>
      <c r="I529" s="133" t="s">
        <v>1854</v>
      </c>
      <c r="J529" s="198"/>
      <c r="K529" s="209"/>
      <c r="L529" s="519"/>
      <c r="M529" s="98"/>
    </row>
    <row r="530" spans="1:13" ht="38.25">
      <c r="A530" s="192">
        <f t="shared" si="5"/>
        <v>29</v>
      </c>
      <c r="B530" s="171" t="s">
        <v>1578</v>
      </c>
      <c r="C530" s="171" t="s">
        <v>1081</v>
      </c>
      <c r="D530" s="170" t="s">
        <v>1518</v>
      </c>
      <c r="E530" s="575" t="s">
        <v>1579</v>
      </c>
      <c r="F530" s="578">
        <v>1540</v>
      </c>
      <c r="G530" s="578">
        <v>186</v>
      </c>
      <c r="H530" s="715">
        <v>1</v>
      </c>
      <c r="I530" s="188" t="s">
        <v>4841</v>
      </c>
      <c r="J530" s="198"/>
      <c r="K530" s="209"/>
      <c r="L530" s="519"/>
      <c r="M530" s="98"/>
    </row>
    <row r="531" spans="1:13" ht="38.25">
      <c r="A531" s="192">
        <f t="shared" si="5"/>
        <v>30</v>
      </c>
      <c r="B531" s="171" t="s">
        <v>1855</v>
      </c>
      <c r="C531" s="171" t="s">
        <v>1115</v>
      </c>
      <c r="D531" s="170" t="s">
        <v>1856</v>
      </c>
      <c r="E531" s="244" t="s">
        <v>1857</v>
      </c>
      <c r="F531" s="578">
        <v>1600</v>
      </c>
      <c r="G531" s="578">
        <v>68</v>
      </c>
      <c r="H531" s="715">
        <v>2</v>
      </c>
      <c r="I531" s="133" t="s">
        <v>1858</v>
      </c>
      <c r="J531" s="198"/>
      <c r="K531" s="209"/>
      <c r="L531" s="519"/>
      <c r="M531" s="98"/>
    </row>
    <row r="532" spans="1:13" ht="38.25">
      <c r="A532" s="192">
        <f t="shared" si="5"/>
        <v>31</v>
      </c>
      <c r="B532" s="171" t="s">
        <v>1578</v>
      </c>
      <c r="C532" s="171" t="s">
        <v>1081</v>
      </c>
      <c r="D532" s="170" t="s">
        <v>1177</v>
      </c>
      <c r="E532" s="244" t="s">
        <v>1833</v>
      </c>
      <c r="F532" s="578">
        <v>770</v>
      </c>
      <c r="G532" s="578">
        <v>65</v>
      </c>
      <c r="H532" s="715">
        <v>2</v>
      </c>
      <c r="I532" s="133" t="s">
        <v>1859</v>
      </c>
      <c r="J532" s="198"/>
      <c r="K532" s="209"/>
      <c r="L532" s="519"/>
      <c r="M532" s="98"/>
    </row>
    <row r="533" spans="1:13" ht="38.25">
      <c r="A533" s="192">
        <f t="shared" si="5"/>
        <v>32</v>
      </c>
      <c r="B533" s="171" t="s">
        <v>1860</v>
      </c>
      <c r="C533" s="171" t="s">
        <v>1081</v>
      </c>
      <c r="D533" s="170" t="s">
        <v>1389</v>
      </c>
      <c r="E533" s="575" t="s">
        <v>1390</v>
      </c>
      <c r="F533" s="578">
        <v>1014</v>
      </c>
      <c r="G533" s="578">
        <v>191</v>
      </c>
      <c r="H533" s="715">
        <v>2</v>
      </c>
      <c r="I533" s="188" t="s">
        <v>4840</v>
      </c>
      <c r="J533" s="198"/>
      <c r="K533" s="209"/>
      <c r="L533" s="519"/>
      <c r="M533" s="98"/>
    </row>
    <row r="534" spans="1:13" ht="38.25">
      <c r="A534" s="192">
        <f t="shared" si="5"/>
        <v>33</v>
      </c>
      <c r="B534" s="171" t="s">
        <v>1226</v>
      </c>
      <c r="C534" s="171" t="s">
        <v>1081</v>
      </c>
      <c r="D534" s="170" t="s">
        <v>1861</v>
      </c>
      <c r="E534" s="575" t="s">
        <v>1862</v>
      </c>
      <c r="F534" s="578">
        <v>400</v>
      </c>
      <c r="G534" s="578"/>
      <c r="H534" s="715"/>
      <c r="I534" s="188" t="s">
        <v>1863</v>
      </c>
      <c r="J534" s="198"/>
      <c r="K534" s="209"/>
      <c r="L534" s="519"/>
      <c r="M534" s="98"/>
    </row>
    <row r="535" spans="1:13" ht="38.25">
      <c r="A535" s="192">
        <f t="shared" ref="A535:A566" si="6">1+A534</f>
        <v>34</v>
      </c>
      <c r="B535" s="171" t="s">
        <v>1864</v>
      </c>
      <c r="C535" s="171" t="s">
        <v>974</v>
      </c>
      <c r="D535" s="170" t="s">
        <v>1865</v>
      </c>
      <c r="E535" s="575" t="s">
        <v>1866</v>
      </c>
      <c r="F535" s="578">
        <v>1000</v>
      </c>
      <c r="G535" s="578"/>
      <c r="H535" s="715"/>
      <c r="I535" s="188" t="s">
        <v>1867</v>
      </c>
      <c r="J535" s="198"/>
      <c r="K535" s="209"/>
      <c r="L535" s="519"/>
      <c r="M535" s="98"/>
    </row>
    <row r="536" spans="1:13" ht="24" customHeight="1">
      <c r="A536" s="192">
        <f t="shared" si="6"/>
        <v>35</v>
      </c>
      <c r="B536" s="171" t="s">
        <v>1868</v>
      </c>
      <c r="C536" s="171" t="s">
        <v>1115</v>
      </c>
      <c r="D536" s="170" t="s">
        <v>1193</v>
      </c>
      <c r="E536" s="575" t="s">
        <v>1194</v>
      </c>
      <c r="F536" s="578"/>
      <c r="G536" s="578"/>
      <c r="H536" s="715"/>
      <c r="I536" s="133" t="s">
        <v>1869</v>
      </c>
      <c r="J536" s="198" t="s">
        <v>1870</v>
      </c>
      <c r="K536" s="209"/>
      <c r="L536" s="519"/>
      <c r="M536" s="98"/>
    </row>
    <row r="537" spans="1:13" ht="38.25">
      <c r="A537" s="192">
        <f t="shared" si="6"/>
        <v>36</v>
      </c>
      <c r="B537" s="171" t="s">
        <v>1871</v>
      </c>
      <c r="C537" s="171" t="s">
        <v>1081</v>
      </c>
      <c r="D537" s="170" t="s">
        <v>1872</v>
      </c>
      <c r="E537" s="575" t="s">
        <v>1873</v>
      </c>
      <c r="F537" s="578">
        <v>653</v>
      </c>
      <c r="G537" s="578">
        <v>153</v>
      </c>
      <c r="H537" s="715">
        <v>1</v>
      </c>
      <c r="I537" s="133" t="s">
        <v>1874</v>
      </c>
      <c r="J537" s="198"/>
      <c r="K537" s="209"/>
      <c r="L537" s="519"/>
      <c r="M537" s="98"/>
    </row>
    <row r="538" spans="1:13" ht="38.25">
      <c r="A538" s="192">
        <f t="shared" si="6"/>
        <v>37</v>
      </c>
      <c r="B538" s="171" t="s">
        <v>1875</v>
      </c>
      <c r="C538" s="171" t="s">
        <v>1081</v>
      </c>
      <c r="D538" s="170" t="s">
        <v>1820</v>
      </c>
      <c r="E538" s="575" t="s">
        <v>1821</v>
      </c>
      <c r="F538" s="578">
        <v>660</v>
      </c>
      <c r="G538" s="578">
        <v>126</v>
      </c>
      <c r="H538" s="715">
        <v>1</v>
      </c>
      <c r="I538" s="133" t="s">
        <v>1876</v>
      </c>
      <c r="J538" s="198"/>
      <c r="K538" s="209"/>
      <c r="L538" s="519"/>
      <c r="M538" s="98"/>
    </row>
    <row r="539" spans="1:13" ht="38.25">
      <c r="A539" s="192">
        <f t="shared" si="6"/>
        <v>38</v>
      </c>
      <c r="B539" s="171" t="s">
        <v>1877</v>
      </c>
      <c r="C539" s="171" t="s">
        <v>1115</v>
      </c>
      <c r="D539" s="170" t="s">
        <v>1878</v>
      </c>
      <c r="E539" s="575" t="s">
        <v>1879</v>
      </c>
      <c r="F539" s="578">
        <v>916</v>
      </c>
      <c r="G539" s="578">
        <v>26</v>
      </c>
      <c r="H539" s="715">
        <v>2</v>
      </c>
      <c r="I539" s="133" t="s">
        <v>1880</v>
      </c>
      <c r="J539" s="198"/>
      <c r="K539" s="209"/>
      <c r="L539" s="519"/>
      <c r="M539" s="98"/>
    </row>
    <row r="540" spans="1:13" ht="38.25">
      <c r="A540" s="192">
        <f t="shared" si="6"/>
        <v>39</v>
      </c>
      <c r="B540" s="171" t="s">
        <v>1273</v>
      </c>
      <c r="C540" s="171" t="s">
        <v>1081</v>
      </c>
      <c r="D540" s="170" t="s">
        <v>1881</v>
      </c>
      <c r="E540" s="575" t="s">
        <v>1882</v>
      </c>
      <c r="F540" s="578">
        <v>1500</v>
      </c>
      <c r="G540" s="578"/>
      <c r="H540" s="715"/>
      <c r="I540" s="188" t="s">
        <v>1883</v>
      </c>
      <c r="J540" s="198"/>
      <c r="K540" s="209"/>
      <c r="L540" s="519"/>
      <c r="M540" s="98"/>
    </row>
    <row r="541" spans="1:13" ht="38.25">
      <c r="A541" s="192">
        <f t="shared" si="6"/>
        <v>40</v>
      </c>
      <c r="B541" s="171" t="s">
        <v>1273</v>
      </c>
      <c r="C541" s="171" t="s">
        <v>1081</v>
      </c>
      <c r="D541" s="170" t="s">
        <v>1881</v>
      </c>
      <c r="E541" s="575" t="s">
        <v>1884</v>
      </c>
      <c r="F541" s="578">
        <v>1500</v>
      </c>
      <c r="G541" s="578"/>
      <c r="H541" s="715"/>
      <c r="I541" s="188" t="s">
        <v>1885</v>
      </c>
      <c r="J541" s="198"/>
      <c r="K541" s="209"/>
      <c r="L541" s="519"/>
      <c r="M541" s="98"/>
    </row>
    <row r="542" spans="1:13" ht="38.25">
      <c r="A542" s="192">
        <f t="shared" si="6"/>
        <v>41</v>
      </c>
      <c r="B542" s="171" t="s">
        <v>1269</v>
      </c>
      <c r="C542" s="171" t="s">
        <v>1081</v>
      </c>
      <c r="D542" s="170" t="s">
        <v>1886</v>
      </c>
      <c r="E542" s="575" t="s">
        <v>1887</v>
      </c>
      <c r="F542" s="578">
        <v>1650</v>
      </c>
      <c r="G542" s="578">
        <v>225</v>
      </c>
      <c r="H542" s="715">
        <v>1</v>
      </c>
      <c r="I542" s="133" t="s">
        <v>1888</v>
      </c>
      <c r="J542" s="198"/>
      <c r="K542" s="209"/>
      <c r="L542" s="519"/>
      <c r="M542" s="98"/>
    </row>
    <row r="543" spans="1:13" ht="38.25">
      <c r="A543" s="192">
        <f t="shared" si="6"/>
        <v>42</v>
      </c>
      <c r="B543" s="171" t="s">
        <v>1621</v>
      </c>
      <c r="C543" s="171" t="s">
        <v>1081</v>
      </c>
      <c r="D543" s="170" t="s">
        <v>1301</v>
      </c>
      <c r="E543" s="575" t="s">
        <v>1302</v>
      </c>
      <c r="F543" s="578">
        <v>660</v>
      </c>
      <c r="G543" s="578">
        <v>102</v>
      </c>
      <c r="H543" s="715">
        <v>1</v>
      </c>
      <c r="I543" s="133" t="s">
        <v>1889</v>
      </c>
      <c r="J543" s="198"/>
      <c r="K543" s="209"/>
      <c r="L543" s="519"/>
      <c r="M543" s="98"/>
    </row>
    <row r="544" spans="1:13" ht="38.25">
      <c r="A544" s="192">
        <f t="shared" si="6"/>
        <v>43</v>
      </c>
      <c r="B544" s="171" t="s">
        <v>1868</v>
      </c>
      <c r="C544" s="171" t="s">
        <v>1115</v>
      </c>
      <c r="D544" s="170" t="s">
        <v>1193</v>
      </c>
      <c r="E544" s="575" t="s">
        <v>1194</v>
      </c>
      <c r="F544" s="578">
        <v>1270</v>
      </c>
      <c r="G544" s="578">
        <v>52</v>
      </c>
      <c r="H544" s="715">
        <v>2</v>
      </c>
      <c r="I544" s="188" t="s">
        <v>4839</v>
      </c>
      <c r="J544" s="198"/>
      <c r="K544" s="209"/>
      <c r="L544" s="519"/>
      <c r="M544" s="98"/>
    </row>
    <row r="545" spans="1:13" ht="24.75" customHeight="1">
      <c r="A545" s="192">
        <f t="shared" si="6"/>
        <v>44</v>
      </c>
      <c r="B545" s="171" t="s">
        <v>1890</v>
      </c>
      <c r="C545" s="171" t="s">
        <v>1081</v>
      </c>
      <c r="D545" s="170" t="s">
        <v>1891</v>
      </c>
      <c r="E545" s="575" t="s">
        <v>1892</v>
      </c>
      <c r="F545" s="578">
        <v>1900</v>
      </c>
      <c r="G545" s="578">
        <v>53</v>
      </c>
      <c r="H545" s="715">
        <v>1</v>
      </c>
      <c r="I545" s="133" t="s">
        <v>1893</v>
      </c>
      <c r="J545" s="198"/>
      <c r="K545" s="209"/>
      <c r="L545" s="519"/>
      <c r="M545" s="98"/>
    </row>
    <row r="546" spans="1:13" ht="30.75" customHeight="1">
      <c r="A546" s="192">
        <f t="shared" si="6"/>
        <v>45</v>
      </c>
      <c r="B546" s="171" t="s">
        <v>1578</v>
      </c>
      <c r="C546" s="171" t="s">
        <v>1081</v>
      </c>
      <c r="D546" s="170" t="s">
        <v>1894</v>
      </c>
      <c r="E546" s="573" t="s">
        <v>1895</v>
      </c>
      <c r="F546" s="578">
        <v>1100</v>
      </c>
      <c r="G546" s="578">
        <v>52</v>
      </c>
      <c r="H546" s="715">
        <v>2</v>
      </c>
      <c r="I546" s="133" t="s">
        <v>1896</v>
      </c>
      <c r="J546" s="198"/>
      <c r="K546" s="209"/>
      <c r="L546" s="519"/>
      <c r="M546" s="98"/>
    </row>
    <row r="547" spans="1:13" ht="29.25" customHeight="1">
      <c r="A547" s="192">
        <f t="shared" si="6"/>
        <v>46</v>
      </c>
      <c r="B547" s="171" t="s">
        <v>1173</v>
      </c>
      <c r="C547" s="171" t="s">
        <v>1115</v>
      </c>
      <c r="D547" s="170" t="s">
        <v>1897</v>
      </c>
      <c r="E547" s="573" t="s">
        <v>1898</v>
      </c>
      <c r="F547" s="578">
        <v>450</v>
      </c>
      <c r="G547" s="578">
        <v>37</v>
      </c>
      <c r="H547" s="715">
        <v>2</v>
      </c>
      <c r="I547" s="133" t="s">
        <v>1899</v>
      </c>
      <c r="J547" s="198"/>
      <c r="K547" s="209"/>
      <c r="L547" s="519"/>
      <c r="M547" s="98"/>
    </row>
    <row r="548" spans="1:13" ht="38.25">
      <c r="A548" s="192">
        <f t="shared" si="6"/>
        <v>47</v>
      </c>
      <c r="B548" s="171" t="s">
        <v>1900</v>
      </c>
      <c r="C548" s="171" t="s">
        <v>1081</v>
      </c>
      <c r="D548" s="170" t="s">
        <v>1901</v>
      </c>
      <c r="E548" s="575" t="s">
        <v>1902</v>
      </c>
      <c r="F548" s="578">
        <v>2467</v>
      </c>
      <c r="G548" s="578">
        <v>185</v>
      </c>
      <c r="H548" s="715">
        <v>2</v>
      </c>
      <c r="I548" s="133" t="s">
        <v>1903</v>
      </c>
      <c r="J548" s="198"/>
      <c r="K548" s="209"/>
      <c r="L548" s="519"/>
      <c r="M548" s="98"/>
    </row>
    <row r="549" spans="1:13" ht="38.25">
      <c r="A549" s="192">
        <f t="shared" si="6"/>
        <v>48</v>
      </c>
      <c r="B549" s="171" t="s">
        <v>1173</v>
      </c>
      <c r="C549" s="171" t="s">
        <v>1115</v>
      </c>
      <c r="D549" s="170" t="s">
        <v>1904</v>
      </c>
      <c r="E549" s="575" t="s">
        <v>1905</v>
      </c>
      <c r="F549" s="578">
        <v>1500</v>
      </c>
      <c r="G549" s="578">
        <v>14</v>
      </c>
      <c r="H549" s="715">
        <v>1</v>
      </c>
      <c r="I549" s="133" t="s">
        <v>1906</v>
      </c>
      <c r="J549" s="198"/>
      <c r="K549" s="209"/>
      <c r="L549" s="519"/>
      <c r="M549" s="98"/>
    </row>
    <row r="550" spans="1:13" ht="38.25">
      <c r="A550" s="192">
        <f t="shared" si="6"/>
        <v>49</v>
      </c>
      <c r="B550" s="171" t="s">
        <v>1173</v>
      </c>
      <c r="C550" s="171" t="s">
        <v>1115</v>
      </c>
      <c r="D550" s="170" t="s">
        <v>1878</v>
      </c>
      <c r="E550" s="575" t="s">
        <v>1879</v>
      </c>
      <c r="F550" s="578">
        <v>916</v>
      </c>
      <c r="G550" s="578">
        <v>51</v>
      </c>
      <c r="H550" s="715">
        <v>1</v>
      </c>
      <c r="I550" s="188" t="s">
        <v>4838</v>
      </c>
      <c r="J550" s="198"/>
      <c r="K550" s="209"/>
      <c r="L550" s="519"/>
      <c r="M550" s="98"/>
    </row>
    <row r="551" spans="1:13" ht="38.25">
      <c r="A551" s="192">
        <f t="shared" si="6"/>
        <v>50</v>
      </c>
      <c r="B551" s="171" t="s">
        <v>1907</v>
      </c>
      <c r="C551" s="171" t="s">
        <v>1115</v>
      </c>
      <c r="D551" s="170" t="s">
        <v>1908</v>
      </c>
      <c r="E551" s="575" t="s">
        <v>1909</v>
      </c>
      <c r="F551" s="578">
        <v>1500</v>
      </c>
      <c r="G551" s="578"/>
      <c r="H551" s="715"/>
      <c r="I551" s="133" t="s">
        <v>1910</v>
      </c>
      <c r="J551" s="198"/>
      <c r="K551" s="209"/>
      <c r="L551" s="519"/>
      <c r="M551" s="98"/>
    </row>
    <row r="552" spans="1:13" ht="38.25">
      <c r="A552" s="192">
        <f t="shared" si="6"/>
        <v>51</v>
      </c>
      <c r="B552" s="171" t="s">
        <v>1273</v>
      </c>
      <c r="C552" s="171" t="s">
        <v>1081</v>
      </c>
      <c r="D552" s="170" t="s">
        <v>1262</v>
      </c>
      <c r="E552" s="575" t="s">
        <v>1263</v>
      </c>
      <c r="F552" s="578"/>
      <c r="G552" s="578"/>
      <c r="H552" s="715"/>
      <c r="I552" s="188" t="s">
        <v>4837</v>
      </c>
      <c r="J552" s="198"/>
      <c r="K552" s="209"/>
      <c r="L552" s="519"/>
      <c r="M552" s="98"/>
    </row>
    <row r="553" spans="1:13" ht="138" customHeight="1">
      <c r="A553" s="192">
        <f t="shared" si="6"/>
        <v>52</v>
      </c>
      <c r="B553" s="171" t="s">
        <v>1173</v>
      </c>
      <c r="C553" s="171" t="s">
        <v>5012</v>
      </c>
      <c r="D553" s="170" t="s">
        <v>1911</v>
      </c>
      <c r="E553" s="573" t="s">
        <v>1912</v>
      </c>
      <c r="F553" s="791" t="s">
        <v>5016</v>
      </c>
      <c r="G553" s="750"/>
      <c r="H553" s="751"/>
      <c r="I553" s="133" t="s">
        <v>5013</v>
      </c>
      <c r="J553" s="198" t="s">
        <v>5014</v>
      </c>
      <c r="K553" s="205" t="s">
        <v>5018</v>
      </c>
      <c r="L553" s="519"/>
      <c r="M553" s="98"/>
    </row>
    <row r="554" spans="1:13" ht="141.75" customHeight="1">
      <c r="A554" s="102">
        <f t="shared" si="6"/>
        <v>53</v>
      </c>
      <c r="B554" s="132" t="s">
        <v>76</v>
      </c>
      <c r="C554" s="253" t="s">
        <v>1913</v>
      </c>
      <c r="D554" s="213" t="s">
        <v>1914</v>
      </c>
      <c r="E554" s="574" t="s">
        <v>1915</v>
      </c>
      <c r="F554" s="791" t="s">
        <v>5015</v>
      </c>
      <c r="G554" s="750"/>
      <c r="H554" s="751"/>
      <c r="I554" s="156" t="s">
        <v>5019</v>
      </c>
      <c r="J554" s="175" t="s">
        <v>5020</v>
      </c>
      <c r="K554" s="254"/>
      <c r="L554" s="519"/>
      <c r="M554" s="98"/>
    </row>
    <row r="555" spans="1:13" ht="51">
      <c r="A555" s="192">
        <f t="shared" si="6"/>
        <v>54</v>
      </c>
      <c r="B555" s="171" t="s">
        <v>1916</v>
      </c>
      <c r="C555" s="171" t="s">
        <v>1081</v>
      </c>
      <c r="D555" s="170" t="s">
        <v>1917</v>
      </c>
      <c r="E555" s="575" t="s">
        <v>1918</v>
      </c>
      <c r="F555" s="578">
        <v>602</v>
      </c>
      <c r="G555" s="578">
        <v>60</v>
      </c>
      <c r="H555" s="715">
        <v>1</v>
      </c>
      <c r="I555" s="133" t="s">
        <v>1919</v>
      </c>
      <c r="J555" s="198"/>
      <c r="K555" s="209"/>
      <c r="L555" s="519"/>
      <c r="M555" s="98"/>
    </row>
    <row r="556" spans="1:13" ht="38.25">
      <c r="A556" s="192">
        <f t="shared" si="6"/>
        <v>55</v>
      </c>
      <c r="B556" s="171" t="s">
        <v>1124</v>
      </c>
      <c r="C556" s="171" t="s">
        <v>1081</v>
      </c>
      <c r="D556" s="170" t="s">
        <v>1920</v>
      </c>
      <c r="E556" s="575" t="s">
        <v>1921</v>
      </c>
      <c r="F556" s="578">
        <v>1000</v>
      </c>
      <c r="G556" s="578">
        <v>60</v>
      </c>
      <c r="H556" s="715">
        <v>1</v>
      </c>
      <c r="I556" s="133" t="s">
        <v>1922</v>
      </c>
      <c r="J556" s="198"/>
      <c r="K556" s="209"/>
      <c r="L556" s="519"/>
      <c r="M556" s="98"/>
    </row>
    <row r="557" spans="1:13" ht="38.25">
      <c r="A557" s="192">
        <f t="shared" si="6"/>
        <v>56</v>
      </c>
      <c r="B557" s="171" t="s">
        <v>1665</v>
      </c>
      <c r="C557" s="171" t="s">
        <v>1081</v>
      </c>
      <c r="D557" s="170" t="s">
        <v>1923</v>
      </c>
      <c r="E557" s="575" t="s">
        <v>1924</v>
      </c>
      <c r="F557" s="578">
        <v>2000</v>
      </c>
      <c r="G557" s="578">
        <v>75</v>
      </c>
      <c r="H557" s="715">
        <v>2</v>
      </c>
      <c r="I557" s="133" t="s">
        <v>1925</v>
      </c>
      <c r="J557" s="198"/>
      <c r="K557" s="209"/>
      <c r="L557" s="519"/>
      <c r="M557" s="98"/>
    </row>
    <row r="558" spans="1:13" ht="38.25">
      <c r="A558" s="192">
        <f t="shared" si="6"/>
        <v>57</v>
      </c>
      <c r="B558" s="171" t="s">
        <v>1222</v>
      </c>
      <c r="C558" s="171" t="s">
        <v>1081</v>
      </c>
      <c r="D558" s="170" t="s">
        <v>1223</v>
      </c>
      <c r="E558" s="575" t="s">
        <v>1224</v>
      </c>
      <c r="F558" s="578">
        <v>1408</v>
      </c>
      <c r="G558" s="578">
        <v>123</v>
      </c>
      <c r="H558" s="715">
        <v>2</v>
      </c>
      <c r="I558" s="188" t="s">
        <v>4836</v>
      </c>
      <c r="J558" s="198"/>
      <c r="K558" s="209"/>
      <c r="L558" s="519"/>
      <c r="M558" s="98"/>
    </row>
    <row r="559" spans="1:13" ht="38.25">
      <c r="A559" s="192">
        <f t="shared" si="6"/>
        <v>58</v>
      </c>
      <c r="B559" s="171" t="s">
        <v>1926</v>
      </c>
      <c r="C559" s="171" t="s">
        <v>1081</v>
      </c>
      <c r="D559" s="170" t="s">
        <v>1927</v>
      </c>
      <c r="E559" s="575" t="s">
        <v>1928</v>
      </c>
      <c r="F559" s="578">
        <v>1407</v>
      </c>
      <c r="G559" s="578">
        <v>120</v>
      </c>
      <c r="H559" s="715">
        <v>2</v>
      </c>
      <c r="I559" s="133" t="s">
        <v>1929</v>
      </c>
      <c r="J559" s="198"/>
      <c r="K559" s="209"/>
      <c r="L559" s="519"/>
      <c r="M559" s="98"/>
    </row>
    <row r="560" spans="1:13" ht="38.25">
      <c r="A560" s="192">
        <f t="shared" si="6"/>
        <v>59</v>
      </c>
      <c r="B560" s="171" t="s">
        <v>1273</v>
      </c>
      <c r="C560" s="171" t="s">
        <v>1081</v>
      </c>
      <c r="D560" s="170" t="s">
        <v>1930</v>
      </c>
      <c r="E560" s="575" t="s">
        <v>1931</v>
      </c>
      <c r="F560" s="578">
        <v>1419</v>
      </c>
      <c r="G560" s="578"/>
      <c r="H560" s="715"/>
      <c r="I560" s="188" t="s">
        <v>1932</v>
      </c>
      <c r="J560" s="198"/>
      <c r="K560" s="209"/>
      <c r="L560" s="519"/>
      <c r="M560" s="98"/>
    </row>
    <row r="561" spans="1:13" ht="38.25">
      <c r="A561" s="192">
        <f t="shared" si="6"/>
        <v>60</v>
      </c>
      <c r="B561" s="171" t="s">
        <v>1933</v>
      </c>
      <c r="C561" s="171" t="s">
        <v>1115</v>
      </c>
      <c r="D561" s="170" t="s">
        <v>1934</v>
      </c>
      <c r="E561" s="575" t="s">
        <v>1935</v>
      </c>
      <c r="F561" s="578">
        <v>1600</v>
      </c>
      <c r="G561" s="578">
        <v>106.46</v>
      </c>
      <c r="H561" s="715">
        <v>1</v>
      </c>
      <c r="I561" s="133" t="s">
        <v>1936</v>
      </c>
      <c r="J561" s="198"/>
      <c r="K561" s="209"/>
      <c r="L561" s="519"/>
      <c r="M561" s="98"/>
    </row>
    <row r="562" spans="1:13" ht="38.25">
      <c r="A562" s="192">
        <f t="shared" si="6"/>
        <v>61</v>
      </c>
      <c r="B562" s="171" t="s">
        <v>1937</v>
      </c>
      <c r="C562" s="171" t="s">
        <v>1081</v>
      </c>
      <c r="D562" s="170" t="s">
        <v>1938</v>
      </c>
      <c r="E562" s="575" t="s">
        <v>1939</v>
      </c>
      <c r="F562" s="578">
        <v>1500</v>
      </c>
      <c r="G562" s="578">
        <v>42</v>
      </c>
      <c r="H562" s="715">
        <v>2</v>
      </c>
      <c r="I562" s="133" t="s">
        <v>1940</v>
      </c>
      <c r="J562" s="198" t="s">
        <v>1941</v>
      </c>
      <c r="K562" s="209"/>
      <c r="L562" s="519"/>
      <c r="M562" s="98"/>
    </row>
    <row r="563" spans="1:13" ht="38.25">
      <c r="A563" s="192">
        <f t="shared" si="6"/>
        <v>62</v>
      </c>
      <c r="B563" s="171" t="s">
        <v>1173</v>
      </c>
      <c r="C563" s="171" t="s">
        <v>1115</v>
      </c>
      <c r="D563" s="170" t="s">
        <v>1724</v>
      </c>
      <c r="E563" s="575" t="s">
        <v>1722</v>
      </c>
      <c r="F563" s="578">
        <v>895</v>
      </c>
      <c r="G563" s="578">
        <v>53</v>
      </c>
      <c r="H563" s="715"/>
      <c r="I563" s="188" t="s">
        <v>4835</v>
      </c>
      <c r="J563" s="198"/>
      <c r="K563" s="209"/>
      <c r="L563" s="519"/>
      <c r="M563" s="98"/>
    </row>
    <row r="564" spans="1:13" ht="38.25">
      <c r="A564" s="192">
        <f t="shared" si="6"/>
        <v>63</v>
      </c>
      <c r="B564" s="171" t="s">
        <v>1173</v>
      </c>
      <c r="C564" s="171" t="s">
        <v>1115</v>
      </c>
      <c r="D564" s="170" t="s">
        <v>1721</v>
      </c>
      <c r="E564" s="575" t="s">
        <v>1722</v>
      </c>
      <c r="F564" s="578">
        <v>895</v>
      </c>
      <c r="G564" s="578">
        <v>53</v>
      </c>
      <c r="H564" s="715"/>
      <c r="I564" s="188" t="s">
        <v>4834</v>
      </c>
      <c r="J564" s="198"/>
      <c r="K564" s="209"/>
      <c r="L564" s="519"/>
      <c r="M564" s="98"/>
    </row>
    <row r="565" spans="1:13" ht="38.25">
      <c r="A565" s="192">
        <f t="shared" si="6"/>
        <v>64</v>
      </c>
      <c r="B565" s="171" t="s">
        <v>1520</v>
      </c>
      <c r="C565" s="171" t="s">
        <v>1081</v>
      </c>
      <c r="D565" s="170" t="s">
        <v>1942</v>
      </c>
      <c r="E565" s="575" t="s">
        <v>1943</v>
      </c>
      <c r="F565" s="578">
        <v>825</v>
      </c>
      <c r="G565" s="578">
        <v>70</v>
      </c>
      <c r="H565" s="715">
        <v>1</v>
      </c>
      <c r="I565" s="133" t="s">
        <v>1944</v>
      </c>
      <c r="J565" s="198"/>
      <c r="K565" s="209"/>
      <c r="L565" s="519"/>
      <c r="M565" s="98"/>
    </row>
    <row r="566" spans="1:13" ht="38.25">
      <c r="A566" s="192">
        <f t="shared" si="6"/>
        <v>65</v>
      </c>
      <c r="B566" s="171" t="s">
        <v>1945</v>
      </c>
      <c r="C566" s="171" t="s">
        <v>1081</v>
      </c>
      <c r="D566" s="170" t="s">
        <v>1946</v>
      </c>
      <c r="E566" s="575" t="s">
        <v>1947</v>
      </c>
      <c r="F566" s="578">
        <v>1500</v>
      </c>
      <c r="G566" s="578"/>
      <c r="H566" s="715"/>
      <c r="I566" s="188" t="s">
        <v>1948</v>
      </c>
      <c r="J566" s="198"/>
      <c r="K566" s="209"/>
      <c r="L566" s="519"/>
      <c r="M566" s="98"/>
    </row>
    <row r="567" spans="1:13" ht="38.25">
      <c r="A567" s="192">
        <f t="shared" ref="A567:A599" si="7">1+A566</f>
        <v>66</v>
      </c>
      <c r="B567" s="171" t="s">
        <v>1949</v>
      </c>
      <c r="C567" s="171" t="s">
        <v>1081</v>
      </c>
      <c r="D567" s="170" t="s">
        <v>1950</v>
      </c>
      <c r="E567" s="575" t="s">
        <v>1951</v>
      </c>
      <c r="F567" s="578">
        <v>1954</v>
      </c>
      <c r="G567" s="578">
        <v>115</v>
      </c>
      <c r="H567" s="715">
        <v>2</v>
      </c>
      <c r="I567" s="133" t="s">
        <v>1952</v>
      </c>
      <c r="J567" s="198"/>
      <c r="K567" s="209"/>
      <c r="L567" s="519"/>
      <c r="M567" s="98"/>
    </row>
    <row r="568" spans="1:13" ht="38.25">
      <c r="A568" s="192">
        <f t="shared" si="7"/>
        <v>67</v>
      </c>
      <c r="B568" s="171" t="s">
        <v>1578</v>
      </c>
      <c r="C568" s="171" t="s">
        <v>1081</v>
      </c>
      <c r="D568" s="170" t="s">
        <v>1953</v>
      </c>
      <c r="E568" s="575" t="s">
        <v>1954</v>
      </c>
      <c r="F568" s="578">
        <v>660</v>
      </c>
      <c r="G568" s="578">
        <v>81</v>
      </c>
      <c r="H568" s="715">
        <v>1</v>
      </c>
      <c r="I568" s="133" t="s">
        <v>1955</v>
      </c>
      <c r="J568" s="198"/>
      <c r="K568" s="209"/>
      <c r="L568" s="519"/>
      <c r="M568" s="98"/>
    </row>
    <row r="569" spans="1:13" ht="38.25">
      <c r="A569" s="192">
        <f t="shared" si="7"/>
        <v>68</v>
      </c>
      <c r="B569" s="171" t="s">
        <v>1956</v>
      </c>
      <c r="C569" s="171" t="s">
        <v>974</v>
      </c>
      <c r="D569" s="170" t="s">
        <v>1957</v>
      </c>
      <c r="E569" s="575" t="s">
        <v>1958</v>
      </c>
      <c r="F569" s="578">
        <v>1500</v>
      </c>
      <c r="G569" s="578">
        <v>81</v>
      </c>
      <c r="H569" s="715">
        <v>1</v>
      </c>
      <c r="I569" s="133" t="s">
        <v>1959</v>
      </c>
      <c r="J569" s="198"/>
      <c r="K569" s="209"/>
      <c r="L569" s="519"/>
      <c r="M569" s="98"/>
    </row>
    <row r="570" spans="1:13" ht="38.25">
      <c r="A570" s="192">
        <f t="shared" si="7"/>
        <v>69</v>
      </c>
      <c r="B570" s="171" t="s">
        <v>1173</v>
      </c>
      <c r="C570" s="171" t="s">
        <v>1081</v>
      </c>
      <c r="D570" s="170" t="s">
        <v>1960</v>
      </c>
      <c r="E570" s="575" t="s">
        <v>1961</v>
      </c>
      <c r="F570" s="578">
        <v>1500</v>
      </c>
      <c r="G570" s="578">
        <v>204</v>
      </c>
      <c r="H570" s="715">
        <v>2</v>
      </c>
      <c r="I570" s="133" t="s">
        <v>1962</v>
      </c>
      <c r="J570" s="198"/>
      <c r="K570" s="209"/>
      <c r="L570" s="519"/>
      <c r="M570" s="98"/>
    </row>
    <row r="571" spans="1:13" ht="38.25">
      <c r="A571" s="192">
        <f t="shared" si="7"/>
        <v>70</v>
      </c>
      <c r="B571" s="171" t="s">
        <v>1963</v>
      </c>
      <c r="C571" s="171" t="s">
        <v>1081</v>
      </c>
      <c r="D571" s="170" t="s">
        <v>1964</v>
      </c>
      <c r="E571" s="575" t="s">
        <v>1965</v>
      </c>
      <c r="F571" s="578">
        <v>1600</v>
      </c>
      <c r="G571" s="578">
        <v>63</v>
      </c>
      <c r="H571" s="715">
        <v>2</v>
      </c>
      <c r="I571" s="133" t="s">
        <v>1966</v>
      </c>
      <c r="J571" s="198"/>
      <c r="K571" s="209"/>
      <c r="L571" s="519"/>
      <c r="M571" s="98"/>
    </row>
    <row r="572" spans="1:13" ht="43.5" customHeight="1">
      <c r="A572" s="192">
        <f t="shared" si="7"/>
        <v>71</v>
      </c>
      <c r="B572" s="171" t="s">
        <v>1491</v>
      </c>
      <c r="C572" s="171" t="s">
        <v>1081</v>
      </c>
      <c r="D572" s="170" t="s">
        <v>1492</v>
      </c>
      <c r="E572" s="575" t="s">
        <v>1493</v>
      </c>
      <c r="F572" s="578">
        <v>1407</v>
      </c>
      <c r="G572" s="578">
        <v>110</v>
      </c>
      <c r="H572" s="715">
        <v>1</v>
      </c>
      <c r="I572" s="188" t="s">
        <v>4833</v>
      </c>
      <c r="J572" s="198"/>
      <c r="K572" s="209"/>
      <c r="L572" s="519"/>
      <c r="M572" s="98"/>
    </row>
    <row r="573" spans="1:13" ht="38.25">
      <c r="A573" s="192">
        <f t="shared" si="7"/>
        <v>72</v>
      </c>
      <c r="B573" s="171" t="s">
        <v>1508</v>
      </c>
      <c r="C573" s="171" t="s">
        <v>1081</v>
      </c>
      <c r="D573" s="170" t="s">
        <v>1967</v>
      </c>
      <c r="E573" s="575" t="s">
        <v>1968</v>
      </c>
      <c r="F573" s="578"/>
      <c r="G573" s="578"/>
      <c r="H573" s="715"/>
      <c r="I573" s="188" t="s">
        <v>1969</v>
      </c>
      <c r="J573" s="198"/>
      <c r="K573" s="209"/>
      <c r="L573" s="519"/>
      <c r="M573" s="98"/>
    </row>
    <row r="574" spans="1:13" ht="38.25">
      <c r="A574" s="192">
        <f t="shared" si="7"/>
        <v>73</v>
      </c>
      <c r="B574" s="171" t="s">
        <v>1970</v>
      </c>
      <c r="C574" s="171" t="s">
        <v>974</v>
      </c>
      <c r="D574" s="170" t="s">
        <v>1971</v>
      </c>
      <c r="E574" s="575" t="s">
        <v>1972</v>
      </c>
      <c r="F574" s="578"/>
      <c r="G574" s="578"/>
      <c r="H574" s="715"/>
      <c r="I574" s="188" t="s">
        <v>1973</v>
      </c>
      <c r="J574" s="198"/>
      <c r="K574" s="209"/>
      <c r="L574" s="519"/>
      <c r="M574" s="98"/>
    </row>
    <row r="575" spans="1:13" ht="38.25">
      <c r="A575" s="192">
        <f t="shared" si="7"/>
        <v>74</v>
      </c>
      <c r="B575" s="171" t="s">
        <v>1974</v>
      </c>
      <c r="C575" s="171" t="s">
        <v>974</v>
      </c>
      <c r="D575" s="170" t="s">
        <v>1975</v>
      </c>
      <c r="E575" s="575" t="s">
        <v>1976</v>
      </c>
      <c r="F575" s="578"/>
      <c r="G575" s="578"/>
      <c r="H575" s="715"/>
      <c r="I575" s="188" t="s">
        <v>1977</v>
      </c>
      <c r="J575" s="198"/>
      <c r="K575" s="209"/>
      <c r="L575" s="519"/>
      <c r="M575" s="98"/>
    </row>
    <row r="576" spans="1:13" ht="38.25">
      <c r="A576" s="192">
        <f t="shared" si="7"/>
        <v>75</v>
      </c>
      <c r="B576" s="171" t="s">
        <v>1578</v>
      </c>
      <c r="C576" s="171" t="s">
        <v>1081</v>
      </c>
      <c r="D576" s="170" t="s">
        <v>1978</v>
      </c>
      <c r="E576" s="575" t="s">
        <v>1979</v>
      </c>
      <c r="F576" s="578">
        <v>720</v>
      </c>
      <c r="G576" s="578">
        <v>105</v>
      </c>
      <c r="H576" s="715">
        <v>2</v>
      </c>
      <c r="I576" s="133" t="s">
        <v>1980</v>
      </c>
      <c r="J576" s="198"/>
      <c r="K576" s="209"/>
      <c r="L576" s="519"/>
      <c r="M576" s="98"/>
    </row>
    <row r="577" spans="1:13" ht="38.25">
      <c r="A577" s="192">
        <f t="shared" si="7"/>
        <v>76</v>
      </c>
      <c r="B577" s="171" t="s">
        <v>1949</v>
      </c>
      <c r="C577" s="171" t="s">
        <v>1081</v>
      </c>
      <c r="D577" s="170" t="s">
        <v>1981</v>
      </c>
      <c r="E577" s="575" t="s">
        <v>1982</v>
      </c>
      <c r="F577" s="578">
        <v>1000</v>
      </c>
      <c r="G577" s="578">
        <v>35</v>
      </c>
      <c r="H577" s="715">
        <v>1</v>
      </c>
      <c r="I577" s="188" t="s">
        <v>1983</v>
      </c>
      <c r="J577" s="198"/>
      <c r="K577" s="209"/>
      <c r="L577" s="519"/>
      <c r="M577" s="98"/>
    </row>
    <row r="578" spans="1:13" ht="38.25">
      <c r="A578" s="192">
        <f t="shared" si="7"/>
        <v>77</v>
      </c>
      <c r="B578" s="171" t="s">
        <v>1949</v>
      </c>
      <c r="C578" s="171" t="s">
        <v>1081</v>
      </c>
      <c r="D578" s="170" t="s">
        <v>1981</v>
      </c>
      <c r="E578" s="575" t="s">
        <v>1982</v>
      </c>
      <c r="F578" s="578">
        <v>1000</v>
      </c>
      <c r="G578" s="578">
        <v>120</v>
      </c>
      <c r="H578" s="715">
        <v>1</v>
      </c>
      <c r="I578" s="164" t="s">
        <v>1984</v>
      </c>
      <c r="J578" s="198"/>
      <c r="K578" s="209"/>
      <c r="L578" s="519"/>
      <c r="M578" s="98"/>
    </row>
    <row r="579" spans="1:13" ht="38.25">
      <c r="A579" s="192">
        <f t="shared" si="7"/>
        <v>78</v>
      </c>
      <c r="B579" s="171" t="s">
        <v>1949</v>
      </c>
      <c r="C579" s="171" t="s">
        <v>1081</v>
      </c>
      <c r="D579" s="170" t="s">
        <v>1985</v>
      </c>
      <c r="E579" s="575" t="s">
        <v>1986</v>
      </c>
      <c r="F579" s="578">
        <v>1100</v>
      </c>
      <c r="G579" s="578">
        <v>170</v>
      </c>
      <c r="H579" s="715">
        <v>1</v>
      </c>
      <c r="I579" s="133" t="s">
        <v>1987</v>
      </c>
      <c r="J579" s="198"/>
      <c r="K579" s="209"/>
      <c r="L579" s="519"/>
      <c r="M579" s="98"/>
    </row>
    <row r="580" spans="1:13" ht="38.25">
      <c r="A580" s="192">
        <f t="shared" si="7"/>
        <v>79</v>
      </c>
      <c r="B580" s="171" t="s">
        <v>1988</v>
      </c>
      <c r="C580" s="171" t="s">
        <v>974</v>
      </c>
      <c r="D580" s="170" t="s">
        <v>1989</v>
      </c>
      <c r="E580" s="575" t="s">
        <v>1990</v>
      </c>
      <c r="F580" s="578">
        <v>990</v>
      </c>
      <c r="G580" s="578">
        <v>64</v>
      </c>
      <c r="H580" s="715">
        <v>1</v>
      </c>
      <c r="I580" s="133" t="s">
        <v>1991</v>
      </c>
      <c r="J580" s="198"/>
      <c r="K580" s="209"/>
      <c r="L580" s="519"/>
      <c r="M580" s="98"/>
    </row>
    <row r="581" spans="1:13" ht="38.25">
      <c r="A581" s="192">
        <f t="shared" si="7"/>
        <v>80</v>
      </c>
      <c r="B581" s="171" t="s">
        <v>1173</v>
      </c>
      <c r="C581" s="171" t="s">
        <v>1081</v>
      </c>
      <c r="D581" s="170" t="s">
        <v>1992</v>
      </c>
      <c r="E581" s="575" t="s">
        <v>1993</v>
      </c>
      <c r="F581" s="578">
        <v>1473</v>
      </c>
      <c r="G581" s="578">
        <v>74</v>
      </c>
      <c r="H581" s="715">
        <v>1</v>
      </c>
      <c r="I581" s="133" t="s">
        <v>1994</v>
      </c>
      <c r="J581" s="198"/>
      <c r="K581" s="209"/>
      <c r="L581" s="519"/>
      <c r="M581" s="98"/>
    </row>
    <row r="582" spans="1:13" ht="51">
      <c r="A582" s="192">
        <f t="shared" si="7"/>
        <v>81</v>
      </c>
      <c r="B582" s="171" t="s">
        <v>1995</v>
      </c>
      <c r="C582" s="171" t="s">
        <v>1081</v>
      </c>
      <c r="D582" s="170" t="s">
        <v>919</v>
      </c>
      <c r="E582" s="575" t="s">
        <v>1996</v>
      </c>
      <c r="F582" s="578">
        <v>637</v>
      </c>
      <c r="G582" s="578">
        <v>64</v>
      </c>
      <c r="H582" s="715">
        <v>2</v>
      </c>
      <c r="I582" s="133" t="s">
        <v>1997</v>
      </c>
      <c r="J582" s="198"/>
      <c r="K582" s="209"/>
      <c r="L582" s="519"/>
      <c r="M582" s="98"/>
    </row>
    <row r="583" spans="1:13" ht="38.25">
      <c r="A583" s="192">
        <f t="shared" si="7"/>
        <v>82</v>
      </c>
      <c r="B583" s="171" t="s">
        <v>1998</v>
      </c>
      <c r="C583" s="171" t="s">
        <v>1081</v>
      </c>
      <c r="D583" s="170" t="s">
        <v>1999</v>
      </c>
      <c r="E583" s="575" t="s">
        <v>2000</v>
      </c>
      <c r="F583" s="578">
        <v>1500</v>
      </c>
      <c r="G583" s="578">
        <v>56</v>
      </c>
      <c r="H583" s="715">
        <v>2</v>
      </c>
      <c r="I583" s="133" t="s">
        <v>2001</v>
      </c>
      <c r="J583" s="198"/>
      <c r="K583" s="209"/>
      <c r="L583" s="519"/>
      <c r="M583" s="98"/>
    </row>
    <row r="584" spans="1:13" ht="38.25">
      <c r="A584" s="192">
        <f t="shared" si="7"/>
        <v>83</v>
      </c>
      <c r="B584" s="171" t="s">
        <v>1135</v>
      </c>
      <c r="C584" s="171" t="s">
        <v>1081</v>
      </c>
      <c r="D584" s="170" t="s">
        <v>1872</v>
      </c>
      <c r="E584" s="575" t="s">
        <v>2002</v>
      </c>
      <c r="F584" s="578">
        <v>1500</v>
      </c>
      <c r="G584" s="578">
        <v>64</v>
      </c>
      <c r="H584" s="715">
        <v>1</v>
      </c>
      <c r="I584" s="133" t="s">
        <v>2003</v>
      </c>
      <c r="J584" s="735" t="s">
        <v>5256</v>
      </c>
      <c r="K584" s="737"/>
      <c r="L584" s="519"/>
      <c r="M584" s="98"/>
    </row>
    <row r="585" spans="1:13" ht="38.25">
      <c r="A585" s="192">
        <f t="shared" si="7"/>
        <v>84</v>
      </c>
      <c r="B585" s="171" t="s">
        <v>1578</v>
      </c>
      <c r="C585" s="171" t="s">
        <v>1081</v>
      </c>
      <c r="D585" s="170" t="s">
        <v>2004</v>
      </c>
      <c r="E585" s="575" t="s">
        <v>2005</v>
      </c>
      <c r="F585" s="578">
        <v>1080</v>
      </c>
      <c r="G585" s="578">
        <v>80</v>
      </c>
      <c r="H585" s="715">
        <v>2</v>
      </c>
      <c r="I585" s="133" t="s">
        <v>2006</v>
      </c>
      <c r="J585" s="198"/>
      <c r="K585" s="209"/>
      <c r="L585" s="519"/>
      <c r="M585" s="98"/>
    </row>
    <row r="586" spans="1:13" ht="89.25">
      <c r="A586" s="206">
        <f t="shared" si="7"/>
        <v>85</v>
      </c>
      <c r="B586" s="204" t="s">
        <v>1173</v>
      </c>
      <c r="C586" s="204" t="s">
        <v>5012</v>
      </c>
      <c r="D586" s="170" t="s">
        <v>1617</v>
      </c>
      <c r="E586" s="573" t="s">
        <v>1912</v>
      </c>
      <c r="F586" s="791" t="s">
        <v>5016</v>
      </c>
      <c r="G586" s="750"/>
      <c r="H586" s="751"/>
      <c r="I586" s="133" t="s">
        <v>5021</v>
      </c>
      <c r="J586" s="205" t="s">
        <v>5014</v>
      </c>
      <c r="K586" s="205" t="s">
        <v>5018</v>
      </c>
      <c r="L586" s="519"/>
      <c r="M586" s="98"/>
    </row>
    <row r="587" spans="1:13" ht="136.5" customHeight="1">
      <c r="A587" s="206">
        <f t="shared" si="7"/>
        <v>86</v>
      </c>
      <c r="B587" s="171" t="s">
        <v>2007</v>
      </c>
      <c r="C587" s="171" t="s">
        <v>2008</v>
      </c>
      <c r="D587" s="170" t="s">
        <v>2009</v>
      </c>
      <c r="E587" s="573" t="s">
        <v>2010</v>
      </c>
      <c r="F587" s="735" t="s">
        <v>5010</v>
      </c>
      <c r="G587" s="736"/>
      <c r="H587" s="737"/>
      <c r="I587" s="133" t="s">
        <v>5008</v>
      </c>
      <c r="J587" s="198" t="s">
        <v>5011</v>
      </c>
      <c r="K587" s="200" t="s">
        <v>5009</v>
      </c>
      <c r="L587" s="519"/>
      <c r="M587" s="98"/>
    </row>
    <row r="588" spans="1:13" ht="38.25">
      <c r="A588" s="192">
        <f t="shared" si="7"/>
        <v>87</v>
      </c>
      <c r="B588" s="171" t="s">
        <v>1949</v>
      </c>
      <c r="C588" s="171" t="s">
        <v>1081</v>
      </c>
      <c r="D588" s="170" t="s">
        <v>1981</v>
      </c>
      <c r="E588" s="575" t="s">
        <v>1982</v>
      </c>
      <c r="F588" s="578">
        <v>1000</v>
      </c>
      <c r="G588" s="578">
        <v>35</v>
      </c>
      <c r="H588" s="715">
        <v>2</v>
      </c>
      <c r="I588" s="188" t="s">
        <v>4832</v>
      </c>
      <c r="J588" s="198"/>
      <c r="K588" s="209"/>
      <c r="L588" s="519"/>
      <c r="M588" s="98"/>
    </row>
    <row r="589" spans="1:13" ht="38.25">
      <c r="A589" s="192">
        <f t="shared" si="7"/>
        <v>88</v>
      </c>
      <c r="B589" s="171" t="s">
        <v>1269</v>
      </c>
      <c r="C589" s="171" t="s">
        <v>1081</v>
      </c>
      <c r="D589" s="170" t="s">
        <v>801</v>
      </c>
      <c r="E589" s="575" t="s">
        <v>2011</v>
      </c>
      <c r="F589" s="578">
        <v>2484</v>
      </c>
      <c r="G589" s="578">
        <v>70</v>
      </c>
      <c r="H589" s="715">
        <v>2</v>
      </c>
      <c r="I589" s="133" t="s">
        <v>2012</v>
      </c>
      <c r="J589" s="198"/>
      <c r="K589" s="209"/>
      <c r="L589" s="519"/>
      <c r="M589" s="98"/>
    </row>
    <row r="590" spans="1:13" ht="38.25">
      <c r="A590" s="192">
        <f t="shared" si="7"/>
        <v>89</v>
      </c>
      <c r="B590" s="171" t="s">
        <v>1062</v>
      </c>
      <c r="C590" s="171" t="s">
        <v>1072</v>
      </c>
      <c r="D590" s="170" t="s">
        <v>1064</v>
      </c>
      <c r="E590" s="573" t="s">
        <v>2013</v>
      </c>
      <c r="F590" s="578">
        <v>690</v>
      </c>
      <c r="G590" s="578">
        <v>67.599999999999994</v>
      </c>
      <c r="H590" s="715">
        <v>2</v>
      </c>
      <c r="I590" s="133" t="s">
        <v>2014</v>
      </c>
      <c r="J590" s="198" t="s">
        <v>2015</v>
      </c>
      <c r="K590" s="209"/>
      <c r="L590" s="519"/>
      <c r="M590" s="98"/>
    </row>
    <row r="591" spans="1:13" ht="38.25">
      <c r="A591" s="192">
        <f t="shared" si="7"/>
        <v>90</v>
      </c>
      <c r="B591" s="171" t="s">
        <v>1412</v>
      </c>
      <c r="C591" s="171" t="s">
        <v>1072</v>
      </c>
      <c r="D591" s="170" t="s">
        <v>2016</v>
      </c>
      <c r="E591" s="575" t="s">
        <v>2017</v>
      </c>
      <c r="F591" s="578">
        <v>1100</v>
      </c>
      <c r="G591" s="578">
        <v>31.5</v>
      </c>
      <c r="H591" s="715">
        <v>1</v>
      </c>
      <c r="I591" s="133" t="s">
        <v>2018</v>
      </c>
      <c r="J591" s="198"/>
      <c r="K591" s="209"/>
      <c r="L591" s="519"/>
      <c r="M591" s="98"/>
    </row>
    <row r="592" spans="1:13" ht="38.25">
      <c r="A592" s="192">
        <f t="shared" si="7"/>
        <v>91</v>
      </c>
      <c r="B592" s="171" t="s">
        <v>1173</v>
      </c>
      <c r="C592" s="171" t="s">
        <v>1081</v>
      </c>
      <c r="D592" s="170" t="s">
        <v>1908</v>
      </c>
      <c r="E592" s="575" t="s">
        <v>2019</v>
      </c>
      <c r="F592" s="578">
        <v>1250</v>
      </c>
      <c r="G592" s="578">
        <v>210</v>
      </c>
      <c r="H592" s="715">
        <v>2</v>
      </c>
      <c r="I592" s="133" t="s">
        <v>2020</v>
      </c>
      <c r="J592" s="198"/>
      <c r="K592" s="209"/>
      <c r="L592" s="519"/>
      <c r="M592" s="98"/>
    </row>
    <row r="593" spans="1:13" ht="38.25">
      <c r="A593" s="192">
        <f t="shared" si="7"/>
        <v>92</v>
      </c>
      <c r="B593" s="171" t="s">
        <v>1173</v>
      </c>
      <c r="C593" s="171" t="s">
        <v>1081</v>
      </c>
      <c r="D593" s="170" t="s">
        <v>2021</v>
      </c>
      <c r="E593" s="575" t="s">
        <v>2022</v>
      </c>
      <c r="F593" s="578">
        <v>1500</v>
      </c>
      <c r="G593" s="578">
        <v>112</v>
      </c>
      <c r="H593" s="715">
        <v>2</v>
      </c>
      <c r="I593" s="133" t="s">
        <v>2023</v>
      </c>
      <c r="J593" s="198"/>
      <c r="K593" s="209"/>
      <c r="L593" s="519"/>
      <c r="M593" s="98"/>
    </row>
    <row r="594" spans="1:13" ht="38.25">
      <c r="A594" s="192">
        <f t="shared" si="7"/>
        <v>93</v>
      </c>
      <c r="B594" s="171" t="s">
        <v>1578</v>
      </c>
      <c r="C594" s="171" t="s">
        <v>1081</v>
      </c>
      <c r="D594" s="170" t="s">
        <v>1518</v>
      </c>
      <c r="E594" s="575" t="s">
        <v>1579</v>
      </c>
      <c r="F594" s="578"/>
      <c r="G594" s="578"/>
      <c r="H594" s="715"/>
      <c r="I594" s="188" t="s">
        <v>2024</v>
      </c>
      <c r="J594" s="198"/>
      <c r="K594" s="209"/>
      <c r="L594" s="519"/>
      <c r="M594" s="98"/>
    </row>
    <row r="595" spans="1:13" ht="38.25">
      <c r="A595" s="192">
        <f t="shared" si="7"/>
        <v>94</v>
      </c>
      <c r="B595" s="171" t="s">
        <v>1124</v>
      </c>
      <c r="C595" s="171" t="s">
        <v>1081</v>
      </c>
      <c r="D595" s="170" t="s">
        <v>1920</v>
      </c>
      <c r="E595" s="575" t="s">
        <v>1921</v>
      </c>
      <c r="F595" s="578"/>
      <c r="G595" s="578"/>
      <c r="H595" s="715"/>
      <c r="I595" s="188" t="s">
        <v>4831</v>
      </c>
      <c r="J595" s="198"/>
      <c r="K595" s="209"/>
      <c r="L595" s="519"/>
      <c r="M595" s="98"/>
    </row>
    <row r="596" spans="1:13" ht="38.25">
      <c r="A596" s="192">
        <f t="shared" si="7"/>
        <v>95</v>
      </c>
      <c r="B596" s="171" t="s">
        <v>1135</v>
      </c>
      <c r="C596" s="171" t="s">
        <v>1081</v>
      </c>
      <c r="D596" s="170" t="s">
        <v>1211</v>
      </c>
      <c r="E596" s="575" t="s">
        <v>2025</v>
      </c>
      <c r="F596" s="578">
        <v>1500</v>
      </c>
      <c r="G596" s="578">
        <v>130</v>
      </c>
      <c r="H596" s="715">
        <v>2</v>
      </c>
      <c r="I596" s="133" t="s">
        <v>2026</v>
      </c>
      <c r="J596" s="198"/>
      <c r="K596" s="209"/>
      <c r="L596" s="519"/>
      <c r="M596" s="98"/>
    </row>
    <row r="597" spans="1:13" ht="38.25">
      <c r="A597" s="192">
        <f t="shared" si="7"/>
        <v>96</v>
      </c>
      <c r="B597" s="171" t="s">
        <v>2027</v>
      </c>
      <c r="C597" s="171" t="s">
        <v>1072</v>
      </c>
      <c r="D597" s="170" t="s">
        <v>2028</v>
      </c>
      <c r="E597" s="575" t="s">
        <v>2029</v>
      </c>
      <c r="F597" s="578">
        <v>2900</v>
      </c>
      <c r="G597" s="578">
        <v>69</v>
      </c>
      <c r="H597" s="715">
        <v>2</v>
      </c>
      <c r="I597" s="133" t="s">
        <v>2030</v>
      </c>
      <c r="J597" s="198"/>
      <c r="K597" s="209"/>
      <c r="L597" s="519"/>
      <c r="M597" s="98"/>
    </row>
    <row r="598" spans="1:13" ht="38.25">
      <c r="A598" s="192">
        <f t="shared" si="7"/>
        <v>97</v>
      </c>
      <c r="B598" s="171" t="s">
        <v>1812</v>
      </c>
      <c r="C598" s="171" t="s">
        <v>1072</v>
      </c>
      <c r="D598" s="170" t="s">
        <v>2031</v>
      </c>
      <c r="E598" s="575" t="s">
        <v>2032</v>
      </c>
      <c r="F598" s="578">
        <v>2100</v>
      </c>
      <c r="G598" s="578">
        <v>26.9</v>
      </c>
      <c r="H598" s="715">
        <v>2</v>
      </c>
      <c r="I598" s="133" t="s">
        <v>2033</v>
      </c>
      <c r="J598" s="198"/>
      <c r="K598" s="209"/>
      <c r="L598" s="519"/>
      <c r="M598" s="98"/>
    </row>
    <row r="599" spans="1:13" ht="38.25">
      <c r="A599" s="192">
        <f t="shared" si="7"/>
        <v>98</v>
      </c>
      <c r="B599" s="171" t="s">
        <v>1135</v>
      </c>
      <c r="C599" s="171" t="s">
        <v>1081</v>
      </c>
      <c r="D599" s="170" t="s">
        <v>2034</v>
      </c>
      <c r="E599" s="575" t="s">
        <v>2035</v>
      </c>
      <c r="F599" s="578">
        <v>1500</v>
      </c>
      <c r="G599" s="578">
        <v>51</v>
      </c>
      <c r="H599" s="715">
        <v>1</v>
      </c>
      <c r="I599" s="133" t="s">
        <v>2036</v>
      </c>
      <c r="J599" s="198"/>
      <c r="K599" s="209"/>
      <c r="L599" s="519"/>
      <c r="M599" s="98"/>
    </row>
    <row r="600" spans="1:13" ht="38.25">
      <c r="A600" s="192">
        <f t="shared" ref="A600:A632" si="8">1+A599</f>
        <v>99</v>
      </c>
      <c r="B600" s="171" t="s">
        <v>1949</v>
      </c>
      <c r="C600" s="171" t="s">
        <v>1072</v>
      </c>
      <c r="D600" s="170" t="s">
        <v>834</v>
      </c>
      <c r="E600" s="575" t="s">
        <v>2037</v>
      </c>
      <c r="F600" s="578">
        <v>1577</v>
      </c>
      <c r="G600" s="578">
        <v>77.86</v>
      </c>
      <c r="H600" s="715">
        <v>2</v>
      </c>
      <c r="I600" s="133" t="s">
        <v>2038</v>
      </c>
      <c r="J600" s="198"/>
      <c r="K600" s="209"/>
      <c r="L600" s="519"/>
      <c r="M600" s="98"/>
    </row>
    <row r="601" spans="1:13" ht="38.25">
      <c r="A601" s="192">
        <f t="shared" si="8"/>
        <v>100</v>
      </c>
      <c r="B601" s="171" t="s">
        <v>1949</v>
      </c>
      <c r="C601" s="171" t="s">
        <v>1072</v>
      </c>
      <c r="D601" s="170" t="s">
        <v>2039</v>
      </c>
      <c r="E601" s="575" t="s">
        <v>2040</v>
      </c>
      <c r="F601" s="578">
        <v>1100</v>
      </c>
      <c r="G601" s="578">
        <v>-6</v>
      </c>
      <c r="H601" s="715">
        <v>2</v>
      </c>
      <c r="I601" s="133" t="s">
        <v>2041</v>
      </c>
      <c r="J601" s="198"/>
      <c r="K601" s="209"/>
      <c r="L601" s="519"/>
      <c r="M601" s="98"/>
    </row>
    <row r="602" spans="1:13" ht="51">
      <c r="A602" s="192">
        <f t="shared" si="8"/>
        <v>101</v>
      </c>
      <c r="B602" s="171" t="s">
        <v>1949</v>
      </c>
      <c r="C602" s="171" t="s">
        <v>2042</v>
      </c>
      <c r="D602" s="170" t="s">
        <v>2043</v>
      </c>
      <c r="E602" s="573" t="s">
        <v>2044</v>
      </c>
      <c r="F602" s="578">
        <v>1500</v>
      </c>
      <c r="G602" s="578">
        <v>80</v>
      </c>
      <c r="H602" s="715">
        <v>1</v>
      </c>
      <c r="I602" s="133" t="s">
        <v>4814</v>
      </c>
      <c r="J602" s="198"/>
      <c r="K602" s="175" t="s">
        <v>4815</v>
      </c>
      <c r="L602" s="519"/>
      <c r="M602" s="98"/>
    </row>
    <row r="603" spans="1:13" ht="38.25">
      <c r="A603" s="192">
        <f t="shared" si="8"/>
        <v>102</v>
      </c>
      <c r="B603" s="171" t="s">
        <v>1602</v>
      </c>
      <c r="C603" s="171" t="s">
        <v>1081</v>
      </c>
      <c r="D603" s="170" t="s">
        <v>1603</v>
      </c>
      <c r="E603" s="575" t="s">
        <v>1606</v>
      </c>
      <c r="F603" s="578">
        <v>1000</v>
      </c>
      <c r="G603" s="578">
        <v>51</v>
      </c>
      <c r="H603" s="715">
        <v>1</v>
      </c>
      <c r="I603" s="188" t="s">
        <v>4830</v>
      </c>
      <c r="J603" s="198"/>
      <c r="K603" s="209"/>
      <c r="L603" s="519"/>
      <c r="M603" s="98"/>
    </row>
    <row r="604" spans="1:13" ht="38.25">
      <c r="A604" s="192">
        <f t="shared" si="8"/>
        <v>103</v>
      </c>
      <c r="B604" s="171" t="s">
        <v>1156</v>
      </c>
      <c r="C604" s="171" t="s">
        <v>1081</v>
      </c>
      <c r="D604" s="170" t="s">
        <v>2045</v>
      </c>
      <c r="E604" s="575" t="s">
        <v>2046</v>
      </c>
      <c r="F604" s="578">
        <v>1000</v>
      </c>
      <c r="G604" s="578">
        <v>44.7</v>
      </c>
      <c r="H604" s="715">
        <v>2</v>
      </c>
      <c r="I604" s="133" t="s">
        <v>2047</v>
      </c>
      <c r="J604" s="198"/>
      <c r="K604" s="209"/>
      <c r="L604" s="519"/>
      <c r="M604" s="98"/>
    </row>
    <row r="605" spans="1:13" ht="38.25">
      <c r="A605" s="192">
        <f t="shared" si="8"/>
        <v>104</v>
      </c>
      <c r="B605" s="171" t="s">
        <v>2048</v>
      </c>
      <c r="C605" s="171" t="s">
        <v>974</v>
      </c>
      <c r="D605" s="170" t="s">
        <v>2049</v>
      </c>
      <c r="E605" s="575" t="s">
        <v>2050</v>
      </c>
      <c r="F605" s="578">
        <v>1214</v>
      </c>
      <c r="G605" s="578"/>
      <c r="H605" s="715"/>
      <c r="I605" s="188" t="s">
        <v>2051</v>
      </c>
      <c r="J605" s="198"/>
      <c r="K605" s="209"/>
      <c r="L605" s="519"/>
      <c r="M605" s="98"/>
    </row>
    <row r="606" spans="1:13" ht="160.5" customHeight="1">
      <c r="A606" s="192">
        <f t="shared" si="8"/>
        <v>105</v>
      </c>
      <c r="B606" s="171" t="s">
        <v>2052</v>
      </c>
      <c r="C606" s="171" t="s">
        <v>5007</v>
      </c>
      <c r="D606" s="170" t="s">
        <v>739</v>
      </c>
      <c r="E606" s="575" t="s">
        <v>740</v>
      </c>
      <c r="F606" s="735" t="s">
        <v>5006</v>
      </c>
      <c r="G606" s="736"/>
      <c r="H606" s="737"/>
      <c r="I606" s="133" t="s">
        <v>5003</v>
      </c>
      <c r="J606" s="163" t="s">
        <v>5004</v>
      </c>
      <c r="K606" s="200" t="s">
        <v>5005</v>
      </c>
      <c r="L606" s="519"/>
      <c r="M606" s="98"/>
    </row>
    <row r="607" spans="1:13" ht="138.75" customHeight="1">
      <c r="A607" s="820">
        <f t="shared" si="8"/>
        <v>106</v>
      </c>
      <c r="B607" s="770" t="s">
        <v>2053</v>
      </c>
      <c r="C607" s="770" t="s">
        <v>4991</v>
      </c>
      <c r="D607" s="729" t="s">
        <v>1617</v>
      </c>
      <c r="E607" s="822" t="s">
        <v>1454</v>
      </c>
      <c r="F607" s="746" t="s">
        <v>4998</v>
      </c>
      <c r="G607" s="747"/>
      <c r="H607" s="748"/>
      <c r="I607" s="790" t="s">
        <v>4992</v>
      </c>
      <c r="J607" s="811" t="s">
        <v>4993</v>
      </c>
      <c r="K607" s="770" t="s">
        <v>4994</v>
      </c>
      <c r="L607" s="519"/>
      <c r="M607" s="98"/>
    </row>
    <row r="608" spans="1:13" ht="104.25" customHeight="1">
      <c r="A608" s="821"/>
      <c r="B608" s="772"/>
      <c r="C608" s="772"/>
      <c r="D608" s="731"/>
      <c r="E608" s="823"/>
      <c r="F608" s="746" t="s">
        <v>4803</v>
      </c>
      <c r="G608" s="747"/>
      <c r="H608" s="748"/>
      <c r="I608" s="740"/>
      <c r="J608" s="812"/>
      <c r="K608" s="772"/>
      <c r="L608" s="519"/>
      <c r="M608" s="98"/>
    </row>
    <row r="609" spans="1:13" ht="161.25" customHeight="1">
      <c r="A609" s="192">
        <f>1+A607</f>
        <v>107</v>
      </c>
      <c r="B609" s="171" t="s">
        <v>994</v>
      </c>
      <c r="C609" s="171" t="s">
        <v>4990</v>
      </c>
      <c r="D609" s="170" t="s">
        <v>2054</v>
      </c>
      <c r="E609" s="575" t="s">
        <v>749</v>
      </c>
      <c r="F609" s="735" t="s">
        <v>4989</v>
      </c>
      <c r="G609" s="736"/>
      <c r="H609" s="737"/>
      <c r="I609" s="133" t="s">
        <v>4987</v>
      </c>
      <c r="J609" s="163" t="s">
        <v>4988</v>
      </c>
      <c r="K609" s="200" t="s">
        <v>4986</v>
      </c>
      <c r="L609" s="519"/>
      <c r="M609" s="98"/>
    </row>
    <row r="610" spans="1:13" ht="273.75" customHeight="1">
      <c r="A610" s="192">
        <f t="shared" si="8"/>
        <v>108</v>
      </c>
      <c r="B610" s="171" t="s">
        <v>2055</v>
      </c>
      <c r="C610" s="171" t="s">
        <v>2056</v>
      </c>
      <c r="D610" s="170" t="s">
        <v>2057</v>
      </c>
      <c r="E610" s="575" t="s">
        <v>2058</v>
      </c>
      <c r="F610" s="779" t="s">
        <v>4978</v>
      </c>
      <c r="G610" s="779"/>
      <c r="H610" s="779"/>
      <c r="I610" s="133" t="s">
        <v>4979</v>
      </c>
      <c r="J610" s="163" t="s">
        <v>4980</v>
      </c>
      <c r="K610" s="200" t="s">
        <v>4976</v>
      </c>
      <c r="L610" s="519"/>
      <c r="M610" s="98"/>
    </row>
    <row r="611" spans="1:13" ht="131.25" customHeight="1">
      <c r="A611" s="192">
        <f t="shared" si="8"/>
        <v>109</v>
      </c>
      <c r="B611" s="243" t="s">
        <v>2007</v>
      </c>
      <c r="C611" s="243" t="s">
        <v>2059</v>
      </c>
      <c r="D611" s="505" t="s">
        <v>2060</v>
      </c>
      <c r="E611" s="244" t="s">
        <v>2010</v>
      </c>
      <c r="F611" s="806" t="s">
        <v>5027</v>
      </c>
      <c r="G611" s="807"/>
      <c r="H611" s="808"/>
      <c r="I611" s="133" t="s">
        <v>4977</v>
      </c>
      <c r="J611" s="252" t="s">
        <v>4975</v>
      </c>
      <c r="K611" s="215" t="s">
        <v>4974</v>
      </c>
      <c r="L611" s="519"/>
      <c r="M611" s="98"/>
    </row>
    <row r="612" spans="1:13" ht="38.25">
      <c r="A612" s="192">
        <f t="shared" si="8"/>
        <v>110</v>
      </c>
      <c r="B612" s="171" t="s">
        <v>2061</v>
      </c>
      <c r="C612" s="171" t="s">
        <v>1115</v>
      </c>
      <c r="D612" s="170" t="s">
        <v>2062</v>
      </c>
      <c r="E612" s="575" t="s">
        <v>2063</v>
      </c>
      <c r="F612" s="578"/>
      <c r="G612" s="578"/>
      <c r="H612" s="715"/>
      <c r="I612" s="188" t="s">
        <v>2064</v>
      </c>
      <c r="J612" s="152"/>
      <c r="K612" s="209"/>
      <c r="L612" s="519"/>
      <c r="M612" s="98"/>
    </row>
    <row r="613" spans="1:13" ht="38.25">
      <c r="A613" s="192">
        <f t="shared" si="8"/>
        <v>111</v>
      </c>
      <c r="B613" s="171" t="s">
        <v>2065</v>
      </c>
      <c r="C613" s="171" t="s">
        <v>974</v>
      </c>
      <c r="D613" s="170" t="s">
        <v>2066</v>
      </c>
      <c r="E613" s="575" t="s">
        <v>2067</v>
      </c>
      <c r="F613" s="578">
        <v>1000</v>
      </c>
      <c r="G613" s="578">
        <v>72</v>
      </c>
      <c r="H613" s="715">
        <v>2</v>
      </c>
      <c r="I613" s="133" t="s">
        <v>2068</v>
      </c>
      <c r="J613" s="198"/>
      <c r="K613" s="209"/>
      <c r="L613" s="519"/>
      <c r="M613" s="98"/>
    </row>
    <row r="614" spans="1:13" ht="38.25">
      <c r="A614" s="192">
        <f t="shared" si="8"/>
        <v>112</v>
      </c>
      <c r="B614" s="171" t="s">
        <v>76</v>
      </c>
      <c r="C614" s="171" t="s">
        <v>1081</v>
      </c>
      <c r="D614" s="170" t="s">
        <v>1662</v>
      </c>
      <c r="E614" s="575" t="s">
        <v>2069</v>
      </c>
      <c r="F614" s="578">
        <v>933</v>
      </c>
      <c r="G614" s="578">
        <v>72</v>
      </c>
      <c r="H614" s="715">
        <v>1</v>
      </c>
      <c r="I614" s="133" t="s">
        <v>2070</v>
      </c>
      <c r="J614" s="198"/>
      <c r="K614" s="209"/>
      <c r="L614" s="519"/>
      <c r="M614" s="98"/>
    </row>
    <row r="615" spans="1:13" ht="38.25">
      <c r="A615" s="192">
        <f t="shared" si="8"/>
        <v>113</v>
      </c>
      <c r="B615" s="171" t="s">
        <v>1086</v>
      </c>
      <c r="C615" s="171" t="s">
        <v>974</v>
      </c>
      <c r="D615" s="170" t="s">
        <v>2071</v>
      </c>
      <c r="E615" s="575" t="s">
        <v>2072</v>
      </c>
      <c r="F615" s="578">
        <v>48</v>
      </c>
      <c r="G615" s="578"/>
      <c r="H615" s="715">
        <v>2</v>
      </c>
      <c r="I615" s="188" t="s">
        <v>2073</v>
      </c>
      <c r="J615" s="198"/>
      <c r="K615" s="209"/>
      <c r="L615" s="519"/>
      <c r="M615" s="98"/>
    </row>
    <row r="616" spans="1:13" ht="38.25">
      <c r="A616" s="192">
        <f t="shared" si="8"/>
        <v>114</v>
      </c>
      <c r="B616" s="171" t="s">
        <v>2074</v>
      </c>
      <c r="C616" s="171" t="s">
        <v>1081</v>
      </c>
      <c r="D616" s="170" t="s">
        <v>200</v>
      </c>
      <c r="E616" s="575" t="s">
        <v>201</v>
      </c>
      <c r="F616" s="578">
        <v>97.2</v>
      </c>
      <c r="G616" s="578"/>
      <c r="H616" s="715">
        <v>2</v>
      </c>
      <c r="I616" s="188" t="s">
        <v>2075</v>
      </c>
      <c r="J616" s="198"/>
      <c r="K616" s="209"/>
      <c r="L616" s="519"/>
      <c r="M616" s="98"/>
    </row>
    <row r="617" spans="1:13" ht="57.75" customHeight="1">
      <c r="A617" s="192">
        <f t="shared" si="8"/>
        <v>115</v>
      </c>
      <c r="B617" s="171" t="s">
        <v>2076</v>
      </c>
      <c r="C617" s="171" t="s">
        <v>1115</v>
      </c>
      <c r="D617" s="170" t="s">
        <v>933</v>
      </c>
      <c r="E617" s="575" t="s">
        <v>934</v>
      </c>
      <c r="F617" s="578">
        <v>130</v>
      </c>
      <c r="G617" s="578"/>
      <c r="H617" s="715">
        <v>1</v>
      </c>
      <c r="I617" s="188" t="s">
        <v>4956</v>
      </c>
      <c r="J617" s="198"/>
      <c r="K617" s="209"/>
      <c r="L617" s="519"/>
      <c r="M617" s="98"/>
    </row>
    <row r="618" spans="1:13" ht="38.25">
      <c r="A618" s="192">
        <f t="shared" si="8"/>
        <v>116</v>
      </c>
      <c r="B618" s="171" t="s">
        <v>1578</v>
      </c>
      <c r="C618" s="171" t="s">
        <v>1081</v>
      </c>
      <c r="D618" s="170" t="s">
        <v>2077</v>
      </c>
      <c r="E618" s="575" t="s">
        <v>2078</v>
      </c>
      <c r="F618" s="578">
        <v>600</v>
      </c>
      <c r="G618" s="578">
        <v>48</v>
      </c>
      <c r="H618" s="715">
        <v>2</v>
      </c>
      <c r="I618" s="133" t="s">
        <v>2079</v>
      </c>
      <c r="J618" s="198"/>
      <c r="K618" s="209"/>
      <c r="L618" s="519"/>
      <c r="M618" s="98"/>
    </row>
    <row r="619" spans="1:13" ht="38.25">
      <c r="A619" s="192">
        <f t="shared" si="8"/>
        <v>117</v>
      </c>
      <c r="B619" s="171" t="s">
        <v>2080</v>
      </c>
      <c r="C619" s="171" t="s">
        <v>1081</v>
      </c>
      <c r="D619" s="170" t="s">
        <v>1697</v>
      </c>
      <c r="E619" s="575" t="s">
        <v>2081</v>
      </c>
      <c r="F619" s="578">
        <v>1500</v>
      </c>
      <c r="G619" s="578">
        <v>85</v>
      </c>
      <c r="H619" s="715">
        <v>2</v>
      </c>
      <c r="I619" s="188" t="s">
        <v>2082</v>
      </c>
      <c r="J619" s="198"/>
      <c r="K619" s="209"/>
      <c r="L619" s="519"/>
      <c r="M619" s="98"/>
    </row>
    <row r="620" spans="1:13" ht="38.25">
      <c r="A620" s="192">
        <f t="shared" si="8"/>
        <v>118</v>
      </c>
      <c r="B620" s="171" t="s">
        <v>2083</v>
      </c>
      <c r="C620" s="171" t="s">
        <v>974</v>
      </c>
      <c r="D620" s="170" t="s">
        <v>2084</v>
      </c>
      <c r="E620" s="575" t="s">
        <v>2085</v>
      </c>
      <c r="F620" s="578">
        <v>1944</v>
      </c>
      <c r="G620" s="578">
        <v>72</v>
      </c>
      <c r="H620" s="715">
        <v>2</v>
      </c>
      <c r="I620" s="188" t="s">
        <v>2086</v>
      </c>
      <c r="J620" s="198"/>
      <c r="K620" s="209"/>
      <c r="L620" s="519"/>
      <c r="M620" s="98"/>
    </row>
    <row r="621" spans="1:13" ht="38.25">
      <c r="A621" s="192">
        <f t="shared" si="8"/>
        <v>119</v>
      </c>
      <c r="B621" s="171" t="s">
        <v>1173</v>
      </c>
      <c r="C621" s="171" t="s">
        <v>1081</v>
      </c>
      <c r="D621" s="170" t="s">
        <v>373</v>
      </c>
      <c r="E621" s="575" t="s">
        <v>2087</v>
      </c>
      <c r="F621" s="578">
        <v>500</v>
      </c>
      <c r="G621" s="578">
        <v>85</v>
      </c>
      <c r="H621" s="715">
        <v>1</v>
      </c>
      <c r="I621" s="133" t="s">
        <v>2088</v>
      </c>
      <c r="J621" s="198"/>
      <c r="K621" s="209"/>
      <c r="L621" s="519"/>
      <c r="M621" s="98"/>
    </row>
    <row r="622" spans="1:13" ht="45.75" customHeight="1">
      <c r="A622" s="192">
        <f t="shared" si="8"/>
        <v>120</v>
      </c>
      <c r="B622" s="171" t="s">
        <v>1173</v>
      </c>
      <c r="C622" s="171" t="s">
        <v>1072</v>
      </c>
      <c r="D622" s="170" t="s">
        <v>2089</v>
      </c>
      <c r="E622" s="575" t="s">
        <v>2090</v>
      </c>
      <c r="F622" s="578">
        <v>766</v>
      </c>
      <c r="G622" s="578">
        <v>63</v>
      </c>
      <c r="H622" s="715">
        <v>2</v>
      </c>
      <c r="I622" s="133" t="s">
        <v>2091</v>
      </c>
      <c r="J622" s="198"/>
      <c r="K622" s="209"/>
      <c r="L622" s="519"/>
      <c r="M622" s="98"/>
    </row>
    <row r="623" spans="1:13" ht="38.25">
      <c r="A623" s="192">
        <f t="shared" si="8"/>
        <v>121</v>
      </c>
      <c r="B623" s="171" t="s">
        <v>1173</v>
      </c>
      <c r="C623" s="171" t="s">
        <v>1081</v>
      </c>
      <c r="D623" s="170" t="s">
        <v>2092</v>
      </c>
      <c r="E623" s="575" t="s">
        <v>2093</v>
      </c>
      <c r="F623" s="578">
        <v>1408</v>
      </c>
      <c r="G623" s="578">
        <v>91</v>
      </c>
      <c r="H623" s="715">
        <v>1</v>
      </c>
      <c r="I623" s="133" t="s">
        <v>2094</v>
      </c>
      <c r="J623" s="198"/>
      <c r="K623" s="209"/>
      <c r="L623" s="519"/>
      <c r="M623" s="98"/>
    </row>
    <row r="624" spans="1:13" ht="38.25">
      <c r="A624" s="192">
        <f t="shared" si="8"/>
        <v>122</v>
      </c>
      <c r="B624" s="171" t="s">
        <v>1855</v>
      </c>
      <c r="C624" s="171" t="s">
        <v>1081</v>
      </c>
      <c r="D624" s="170" t="s">
        <v>2095</v>
      </c>
      <c r="E624" s="575" t="s">
        <v>2096</v>
      </c>
      <c r="F624" s="578"/>
      <c r="G624" s="578"/>
      <c r="H624" s="715"/>
      <c r="I624" s="188" t="s">
        <v>2097</v>
      </c>
      <c r="J624" s="198"/>
      <c r="K624" s="209"/>
      <c r="L624" s="519"/>
      <c r="M624" s="98"/>
    </row>
    <row r="625" spans="1:13" ht="38.25">
      <c r="A625" s="192">
        <f t="shared" si="8"/>
        <v>123</v>
      </c>
      <c r="B625" s="171" t="s">
        <v>1269</v>
      </c>
      <c r="C625" s="171" t="s">
        <v>1081</v>
      </c>
      <c r="D625" s="170" t="s">
        <v>2098</v>
      </c>
      <c r="E625" s="575" t="s">
        <v>2099</v>
      </c>
      <c r="F625" s="578">
        <v>1500</v>
      </c>
      <c r="G625" s="578">
        <v>45</v>
      </c>
      <c r="H625" s="715">
        <v>2</v>
      </c>
      <c r="I625" s="133" t="s">
        <v>2100</v>
      </c>
      <c r="J625" s="198"/>
      <c r="K625" s="209"/>
      <c r="L625" s="519"/>
      <c r="M625" s="98"/>
    </row>
    <row r="626" spans="1:13" ht="38.25">
      <c r="A626" s="192">
        <f t="shared" si="8"/>
        <v>124</v>
      </c>
      <c r="B626" s="171" t="s">
        <v>2101</v>
      </c>
      <c r="C626" s="171" t="s">
        <v>1081</v>
      </c>
      <c r="D626" s="170" t="s">
        <v>2102</v>
      </c>
      <c r="E626" s="575" t="s">
        <v>2103</v>
      </c>
      <c r="F626" s="578"/>
      <c r="G626" s="578"/>
      <c r="H626" s="715"/>
      <c r="I626" s="188" t="s">
        <v>4829</v>
      </c>
      <c r="J626" s="198"/>
      <c r="K626" s="209"/>
      <c r="L626" s="519"/>
      <c r="M626" s="98"/>
    </row>
    <row r="627" spans="1:13" ht="38.25">
      <c r="A627" s="192">
        <f t="shared" si="8"/>
        <v>125</v>
      </c>
      <c r="B627" s="171" t="s">
        <v>1665</v>
      </c>
      <c r="C627" s="171" t="s">
        <v>1081</v>
      </c>
      <c r="D627" s="170" t="s">
        <v>2104</v>
      </c>
      <c r="E627" s="575" t="s">
        <v>2105</v>
      </c>
      <c r="F627" s="578">
        <v>946</v>
      </c>
      <c r="G627" s="578">
        <v>84</v>
      </c>
      <c r="H627" s="715">
        <v>2</v>
      </c>
      <c r="I627" s="133" t="s">
        <v>2106</v>
      </c>
      <c r="J627" s="198"/>
      <c r="K627" s="209"/>
      <c r="L627" s="519"/>
      <c r="M627" s="98"/>
    </row>
    <row r="628" spans="1:13" ht="38.25">
      <c r="A628" s="192">
        <f t="shared" si="8"/>
        <v>126</v>
      </c>
      <c r="B628" s="172" t="s">
        <v>1173</v>
      </c>
      <c r="C628" s="171" t="s">
        <v>1081</v>
      </c>
      <c r="D628" s="46" t="s">
        <v>2107</v>
      </c>
      <c r="E628" s="575" t="s">
        <v>2108</v>
      </c>
      <c r="F628" s="578">
        <v>1092</v>
      </c>
      <c r="G628" s="578">
        <v>70</v>
      </c>
      <c r="H628" s="715">
        <v>2</v>
      </c>
      <c r="I628" s="133" t="s">
        <v>2109</v>
      </c>
      <c r="J628" s="198"/>
      <c r="K628" s="209"/>
      <c r="L628" s="519"/>
      <c r="M628" s="98"/>
    </row>
    <row r="629" spans="1:13" ht="38.25">
      <c r="A629" s="192">
        <f t="shared" si="8"/>
        <v>127</v>
      </c>
      <c r="B629" s="171" t="s">
        <v>1665</v>
      </c>
      <c r="C629" s="171" t="s">
        <v>1081</v>
      </c>
      <c r="D629" s="170" t="s">
        <v>2110</v>
      </c>
      <c r="E629" s="575" t="s">
        <v>2111</v>
      </c>
      <c r="F629" s="578">
        <v>1050</v>
      </c>
      <c r="G629" s="578">
        <v>93</v>
      </c>
      <c r="H629" s="715">
        <v>1</v>
      </c>
      <c r="I629" s="133" t="s">
        <v>2112</v>
      </c>
      <c r="J629" s="198"/>
      <c r="K629" s="209"/>
      <c r="L629" s="519"/>
      <c r="M629" s="98"/>
    </row>
    <row r="630" spans="1:13" ht="38.25">
      <c r="A630" s="192">
        <f t="shared" si="8"/>
        <v>128</v>
      </c>
      <c r="B630" s="171" t="s">
        <v>1665</v>
      </c>
      <c r="C630" s="171" t="s">
        <v>1081</v>
      </c>
      <c r="D630" s="170" t="s">
        <v>2113</v>
      </c>
      <c r="E630" s="575" t="s">
        <v>2114</v>
      </c>
      <c r="F630" s="578">
        <v>1200</v>
      </c>
      <c r="G630" s="578">
        <v>150</v>
      </c>
      <c r="H630" s="715">
        <v>2</v>
      </c>
      <c r="I630" s="133" t="s">
        <v>2115</v>
      </c>
      <c r="J630" s="198"/>
      <c r="K630" s="209"/>
      <c r="L630" s="519"/>
      <c r="M630" s="98"/>
    </row>
    <row r="631" spans="1:13" ht="38.25">
      <c r="A631" s="192">
        <f t="shared" si="8"/>
        <v>129</v>
      </c>
      <c r="B631" s="171" t="s">
        <v>1812</v>
      </c>
      <c r="C631" s="171" t="s">
        <v>1081</v>
      </c>
      <c r="D631" s="170" t="s">
        <v>2116</v>
      </c>
      <c r="E631" s="575" t="s">
        <v>2117</v>
      </c>
      <c r="F631" s="578">
        <v>1500</v>
      </c>
      <c r="G631" s="578">
        <v>76</v>
      </c>
      <c r="H631" s="715">
        <v>1</v>
      </c>
      <c r="I631" s="133" t="s">
        <v>2118</v>
      </c>
      <c r="J631" s="198" t="s">
        <v>2119</v>
      </c>
      <c r="K631" s="209"/>
      <c r="L631" s="519"/>
      <c r="M631" s="98"/>
    </row>
    <row r="632" spans="1:13" ht="38.25">
      <c r="A632" s="192">
        <f t="shared" si="8"/>
        <v>130</v>
      </c>
      <c r="B632" s="171" t="s">
        <v>2120</v>
      </c>
      <c r="C632" s="171" t="s">
        <v>1081</v>
      </c>
      <c r="D632" s="170" t="s">
        <v>2121</v>
      </c>
      <c r="E632" s="575" t="s">
        <v>2122</v>
      </c>
      <c r="F632" s="578">
        <v>1500</v>
      </c>
      <c r="G632" s="578">
        <v>56</v>
      </c>
      <c r="H632" s="715">
        <v>1</v>
      </c>
      <c r="I632" s="133" t="s">
        <v>2123</v>
      </c>
      <c r="J632" s="198"/>
      <c r="K632" s="209"/>
      <c r="L632" s="519"/>
      <c r="M632" s="98"/>
    </row>
    <row r="633" spans="1:13" ht="38.25">
      <c r="A633" s="192">
        <f t="shared" ref="A633:A664" si="9">1+A632</f>
        <v>131</v>
      </c>
      <c r="B633" s="171" t="s">
        <v>1173</v>
      </c>
      <c r="C633" s="171" t="s">
        <v>1115</v>
      </c>
      <c r="D633" s="170" t="s">
        <v>2124</v>
      </c>
      <c r="E633" s="575" t="s">
        <v>2125</v>
      </c>
      <c r="F633" s="578">
        <v>1358</v>
      </c>
      <c r="G633" s="578">
        <f>125-48</f>
        <v>77</v>
      </c>
      <c r="H633" s="715">
        <v>1</v>
      </c>
      <c r="I633" s="133" t="s">
        <v>2126</v>
      </c>
      <c r="J633" s="198"/>
      <c r="K633" s="209"/>
      <c r="L633" s="519"/>
      <c r="M633" s="98"/>
    </row>
    <row r="634" spans="1:13" ht="38.25">
      <c r="A634" s="192">
        <f t="shared" si="9"/>
        <v>132</v>
      </c>
      <c r="B634" s="171" t="s">
        <v>1578</v>
      </c>
      <c r="C634" s="171" t="s">
        <v>1081</v>
      </c>
      <c r="D634" s="170" t="s">
        <v>1518</v>
      </c>
      <c r="E634" s="575" t="s">
        <v>2127</v>
      </c>
      <c r="F634" s="578">
        <v>1500</v>
      </c>
      <c r="G634" s="578">
        <v>120</v>
      </c>
      <c r="H634" s="715">
        <v>1</v>
      </c>
      <c r="I634" s="133" t="s">
        <v>2128</v>
      </c>
      <c r="J634" s="198"/>
      <c r="K634" s="209"/>
      <c r="L634" s="519"/>
      <c r="M634" s="98"/>
    </row>
    <row r="635" spans="1:13" ht="38.25">
      <c r="A635" s="192">
        <f t="shared" si="9"/>
        <v>133</v>
      </c>
      <c r="B635" s="171" t="s">
        <v>1665</v>
      </c>
      <c r="C635" s="171" t="s">
        <v>1081</v>
      </c>
      <c r="D635" s="170" t="s">
        <v>2129</v>
      </c>
      <c r="E635" s="575" t="s">
        <v>2130</v>
      </c>
      <c r="F635" s="578">
        <v>758</v>
      </c>
      <c r="G635" s="578">
        <v>81</v>
      </c>
      <c r="H635" s="715">
        <v>1</v>
      </c>
      <c r="I635" s="133" t="s">
        <v>2131</v>
      </c>
      <c r="J635" s="198"/>
      <c r="K635" s="209"/>
      <c r="L635" s="519"/>
      <c r="M635" s="98"/>
    </row>
    <row r="636" spans="1:13" ht="57" customHeight="1">
      <c r="A636" s="192">
        <f t="shared" si="9"/>
        <v>134</v>
      </c>
      <c r="B636" s="171" t="s">
        <v>1173</v>
      </c>
      <c r="C636" s="171" t="s">
        <v>1081</v>
      </c>
      <c r="D636" s="170" t="s">
        <v>2132</v>
      </c>
      <c r="E636" s="575" t="s">
        <v>2133</v>
      </c>
      <c r="F636" s="578">
        <v>1368</v>
      </c>
      <c r="G636" s="578">
        <v>56</v>
      </c>
      <c r="H636" s="715">
        <v>1</v>
      </c>
      <c r="I636" s="188" t="s">
        <v>4828</v>
      </c>
      <c r="J636" s="198"/>
      <c r="K636" s="209"/>
      <c r="L636" s="519"/>
      <c r="M636" s="98"/>
    </row>
    <row r="637" spans="1:13" ht="38.25">
      <c r="A637" s="192">
        <f t="shared" si="9"/>
        <v>135</v>
      </c>
      <c r="B637" s="171" t="s">
        <v>2134</v>
      </c>
      <c r="C637" s="171" t="s">
        <v>1081</v>
      </c>
      <c r="D637" s="170" t="s">
        <v>2135</v>
      </c>
      <c r="E637" s="575" t="s">
        <v>2136</v>
      </c>
      <c r="F637" s="578">
        <v>600</v>
      </c>
      <c r="G637" s="578">
        <v>51</v>
      </c>
      <c r="H637" s="715">
        <v>1</v>
      </c>
      <c r="I637" s="133" t="s">
        <v>2137</v>
      </c>
      <c r="J637" s="198"/>
      <c r="K637" s="209"/>
      <c r="L637" s="519"/>
      <c r="M637" s="98"/>
    </row>
    <row r="638" spans="1:13" ht="60" customHeight="1">
      <c r="A638" s="192">
        <f t="shared" si="9"/>
        <v>136</v>
      </c>
      <c r="B638" s="171" t="s">
        <v>1578</v>
      </c>
      <c r="C638" s="171" t="s">
        <v>1081</v>
      </c>
      <c r="D638" s="170" t="s">
        <v>1581</v>
      </c>
      <c r="E638" s="575" t="s">
        <v>1582</v>
      </c>
      <c r="F638" s="578">
        <v>700</v>
      </c>
      <c r="G638" s="578"/>
      <c r="H638" s="715"/>
      <c r="I638" s="188" t="s">
        <v>4825</v>
      </c>
      <c r="J638" s="198"/>
      <c r="K638" s="209"/>
      <c r="L638" s="519"/>
      <c r="M638" s="98"/>
    </row>
    <row r="639" spans="1:13" ht="38.25">
      <c r="A639" s="192">
        <f t="shared" si="9"/>
        <v>137</v>
      </c>
      <c r="B639" s="171" t="s">
        <v>1665</v>
      </c>
      <c r="C639" s="171" t="s">
        <v>1081</v>
      </c>
      <c r="D639" s="170" t="s">
        <v>2138</v>
      </c>
      <c r="E639" s="575" t="s">
        <v>2139</v>
      </c>
      <c r="F639" s="578">
        <v>1288</v>
      </c>
      <c r="G639" s="578">
        <v>80</v>
      </c>
      <c r="H639" s="715">
        <v>2</v>
      </c>
      <c r="I639" s="133" t="s">
        <v>2140</v>
      </c>
      <c r="J639" s="198"/>
      <c r="K639" s="209"/>
      <c r="L639" s="519"/>
      <c r="M639" s="98"/>
    </row>
    <row r="640" spans="1:13" ht="38.25">
      <c r="A640" s="192">
        <f t="shared" si="9"/>
        <v>138</v>
      </c>
      <c r="B640" s="171" t="s">
        <v>1578</v>
      </c>
      <c r="C640" s="171" t="s">
        <v>1081</v>
      </c>
      <c r="D640" s="170" t="s">
        <v>2141</v>
      </c>
      <c r="E640" s="575" t="s">
        <v>2142</v>
      </c>
      <c r="F640" s="578">
        <v>660</v>
      </c>
      <c r="G640" s="578">
        <v>50</v>
      </c>
      <c r="H640" s="715">
        <v>2</v>
      </c>
      <c r="I640" s="133" t="s">
        <v>2143</v>
      </c>
      <c r="J640" s="198"/>
      <c r="K640" s="209"/>
      <c r="L640" s="519"/>
      <c r="M640" s="98"/>
    </row>
    <row r="641" spans="1:13" ht="40.5" customHeight="1">
      <c r="A641" s="192">
        <f t="shared" si="9"/>
        <v>139</v>
      </c>
      <c r="B641" s="171" t="s">
        <v>1173</v>
      </c>
      <c r="C641" s="171" t="s">
        <v>1115</v>
      </c>
      <c r="D641" s="170" t="s">
        <v>2062</v>
      </c>
      <c r="E641" s="575" t="s">
        <v>2063</v>
      </c>
      <c r="F641" s="578">
        <v>930</v>
      </c>
      <c r="G641" s="578">
        <v>130</v>
      </c>
      <c r="H641" s="715">
        <v>1</v>
      </c>
      <c r="I641" s="133" t="s">
        <v>2144</v>
      </c>
      <c r="J641" s="198"/>
      <c r="K641" s="209"/>
      <c r="L641" s="519"/>
      <c r="M641" s="98"/>
    </row>
    <row r="642" spans="1:13" ht="108.75" customHeight="1">
      <c r="A642" s="35">
        <f t="shared" si="9"/>
        <v>140</v>
      </c>
      <c r="B642" s="251" t="s">
        <v>2145</v>
      </c>
      <c r="C642" s="243" t="s">
        <v>4971</v>
      </c>
      <c r="D642" s="505" t="s">
        <v>2146</v>
      </c>
      <c r="E642" s="243" t="s">
        <v>2147</v>
      </c>
      <c r="F642" s="825" t="s">
        <v>4942</v>
      </c>
      <c r="G642" s="825"/>
      <c r="H642" s="825"/>
      <c r="I642" s="133" t="s">
        <v>4972</v>
      </c>
      <c r="J642" s="148" t="s">
        <v>4973</v>
      </c>
      <c r="K642" s="215" t="s">
        <v>4974</v>
      </c>
      <c r="L642" s="519"/>
      <c r="M642" s="98"/>
    </row>
    <row r="643" spans="1:13" ht="38.25">
      <c r="A643" s="192">
        <f t="shared" si="9"/>
        <v>141</v>
      </c>
      <c r="B643" s="171" t="s">
        <v>1173</v>
      </c>
      <c r="C643" s="171" t="s">
        <v>1081</v>
      </c>
      <c r="D643" s="170" t="s">
        <v>377</v>
      </c>
      <c r="E643" s="575" t="s">
        <v>378</v>
      </c>
      <c r="F643" s="578">
        <v>1496</v>
      </c>
      <c r="G643" s="578">
        <v>145</v>
      </c>
      <c r="H643" s="715">
        <v>2</v>
      </c>
      <c r="I643" s="133" t="s">
        <v>2148</v>
      </c>
      <c r="J643" s="198"/>
      <c r="K643" s="209"/>
      <c r="L643" s="519"/>
      <c r="M643" s="98"/>
    </row>
    <row r="644" spans="1:13" ht="38.25">
      <c r="A644" s="192">
        <f t="shared" si="9"/>
        <v>142</v>
      </c>
      <c r="B644" s="171" t="s">
        <v>1199</v>
      </c>
      <c r="C644" s="171" t="s">
        <v>1081</v>
      </c>
      <c r="D644" s="170" t="s">
        <v>2149</v>
      </c>
      <c r="E644" s="575" t="s">
        <v>2150</v>
      </c>
      <c r="F644" s="578">
        <v>999</v>
      </c>
      <c r="G644" s="578">
        <v>125</v>
      </c>
      <c r="H644" s="715">
        <v>2</v>
      </c>
      <c r="I644" s="188" t="s">
        <v>4826</v>
      </c>
      <c r="J644" s="198"/>
      <c r="K644" s="209"/>
      <c r="L644" s="519"/>
      <c r="M644" s="98"/>
    </row>
    <row r="645" spans="1:13" ht="38.25">
      <c r="A645" s="192">
        <f t="shared" si="9"/>
        <v>143</v>
      </c>
      <c r="B645" s="171" t="s">
        <v>1173</v>
      </c>
      <c r="C645" s="171" t="s">
        <v>1081</v>
      </c>
      <c r="D645" s="170" t="s">
        <v>2151</v>
      </c>
      <c r="E645" s="575" t="s">
        <v>2152</v>
      </c>
      <c r="F645" s="578">
        <v>1500</v>
      </c>
      <c r="G645" s="578"/>
      <c r="H645" s="715"/>
      <c r="I645" s="188" t="s">
        <v>4827</v>
      </c>
      <c r="J645" s="198"/>
      <c r="K645" s="209"/>
      <c r="L645" s="519"/>
      <c r="M645" s="98"/>
    </row>
    <row r="646" spans="1:13" ht="38.25">
      <c r="A646" s="192">
        <f t="shared" si="9"/>
        <v>144</v>
      </c>
      <c r="B646" s="171" t="s">
        <v>1173</v>
      </c>
      <c r="C646" s="171" t="s">
        <v>1081</v>
      </c>
      <c r="D646" s="170" t="s">
        <v>2153</v>
      </c>
      <c r="E646" s="575" t="s">
        <v>2154</v>
      </c>
      <c r="F646" s="578">
        <v>1000</v>
      </c>
      <c r="G646" s="578">
        <v>126</v>
      </c>
      <c r="H646" s="715">
        <v>1</v>
      </c>
      <c r="I646" s="133" t="s">
        <v>2155</v>
      </c>
      <c r="J646" s="198"/>
      <c r="K646" s="209"/>
      <c r="L646" s="519"/>
      <c r="M646" s="98"/>
    </row>
    <row r="647" spans="1:13" ht="73.5" customHeight="1">
      <c r="A647" s="192">
        <f t="shared" si="9"/>
        <v>145</v>
      </c>
      <c r="B647" s="171" t="s">
        <v>1855</v>
      </c>
      <c r="C647" s="171" t="s">
        <v>2156</v>
      </c>
      <c r="D647" s="170" t="s">
        <v>2157</v>
      </c>
      <c r="E647" s="575" t="s">
        <v>1498</v>
      </c>
      <c r="F647" s="795" t="s">
        <v>4389</v>
      </c>
      <c r="G647" s="796"/>
      <c r="H647" s="797"/>
      <c r="I647" s="133" t="s">
        <v>5028</v>
      </c>
      <c r="J647" s="198" t="s">
        <v>5030</v>
      </c>
      <c r="K647" s="205" t="s">
        <v>5029</v>
      </c>
      <c r="L647" s="519"/>
      <c r="M647" s="98"/>
    </row>
    <row r="648" spans="1:13" ht="38.25">
      <c r="A648" s="192">
        <f t="shared" si="9"/>
        <v>146</v>
      </c>
      <c r="B648" s="171" t="s">
        <v>1199</v>
      </c>
      <c r="C648" s="171" t="s">
        <v>1081</v>
      </c>
      <c r="D648" s="170" t="s">
        <v>2149</v>
      </c>
      <c r="E648" s="575" t="s">
        <v>2150</v>
      </c>
      <c r="F648" s="578">
        <v>999</v>
      </c>
      <c r="G648" s="578">
        <v>121</v>
      </c>
      <c r="H648" s="715">
        <v>1</v>
      </c>
      <c r="I648" s="133" t="s">
        <v>2158</v>
      </c>
      <c r="J648" s="198"/>
      <c r="K648" s="209"/>
      <c r="L648" s="519"/>
      <c r="M648" s="98"/>
    </row>
    <row r="649" spans="1:13" ht="38.25">
      <c r="A649" s="192">
        <f t="shared" si="9"/>
        <v>147</v>
      </c>
      <c r="B649" s="171" t="s">
        <v>1173</v>
      </c>
      <c r="C649" s="171" t="s">
        <v>1081</v>
      </c>
      <c r="D649" s="170" t="s">
        <v>1420</v>
      </c>
      <c r="E649" s="575" t="s">
        <v>1421</v>
      </c>
      <c r="F649" s="578">
        <v>650</v>
      </c>
      <c r="G649" s="578"/>
      <c r="H649" s="715"/>
      <c r="I649" s="188" t="s">
        <v>4824</v>
      </c>
      <c r="J649" s="198"/>
      <c r="K649" s="209"/>
      <c r="L649" s="519"/>
      <c r="M649" s="98"/>
    </row>
    <row r="650" spans="1:13" ht="38.25">
      <c r="A650" s="192">
        <f t="shared" si="9"/>
        <v>148</v>
      </c>
      <c r="B650" s="171" t="s">
        <v>1273</v>
      </c>
      <c r="C650" s="171" t="s">
        <v>1081</v>
      </c>
      <c r="D650" s="170" t="s">
        <v>2159</v>
      </c>
      <c r="E650" s="575" t="s">
        <v>2160</v>
      </c>
      <c r="F650" s="578">
        <v>550</v>
      </c>
      <c r="G650" s="578"/>
      <c r="H650" s="715"/>
      <c r="I650" s="188" t="s">
        <v>2161</v>
      </c>
      <c r="J650" s="198"/>
      <c r="K650" s="209"/>
      <c r="L650" s="519"/>
      <c r="M650" s="98"/>
    </row>
    <row r="651" spans="1:13" ht="38.25">
      <c r="A651" s="192">
        <f t="shared" si="9"/>
        <v>149</v>
      </c>
      <c r="B651" s="171" t="s">
        <v>1156</v>
      </c>
      <c r="C651" s="171" t="s">
        <v>1081</v>
      </c>
      <c r="D651" s="170" t="s">
        <v>2162</v>
      </c>
      <c r="E651" s="575" t="s">
        <v>2163</v>
      </c>
      <c r="F651" s="578">
        <v>600</v>
      </c>
      <c r="G651" s="578">
        <v>39</v>
      </c>
      <c r="H651" s="715">
        <v>1</v>
      </c>
      <c r="I651" s="133" t="s">
        <v>2164</v>
      </c>
      <c r="J651" s="198"/>
      <c r="K651" s="209"/>
      <c r="L651" s="519"/>
      <c r="M651" s="98"/>
    </row>
    <row r="652" spans="1:13" ht="38.25">
      <c r="A652" s="192">
        <f t="shared" si="9"/>
        <v>150</v>
      </c>
      <c r="B652" s="171" t="s">
        <v>1739</v>
      </c>
      <c r="C652" s="171" t="s">
        <v>1081</v>
      </c>
      <c r="D652" s="170" t="s">
        <v>2165</v>
      </c>
      <c r="E652" s="575" t="s">
        <v>2166</v>
      </c>
      <c r="F652" s="578">
        <v>1758</v>
      </c>
      <c r="G652" s="578">
        <v>55.2</v>
      </c>
      <c r="H652" s="715">
        <v>1</v>
      </c>
      <c r="I652" s="133" t="s">
        <v>2167</v>
      </c>
      <c r="J652" s="198"/>
      <c r="K652" s="209"/>
      <c r="L652" s="519"/>
      <c r="M652" s="98"/>
    </row>
    <row r="653" spans="1:13" ht="51">
      <c r="A653" s="192">
        <f t="shared" si="9"/>
        <v>151</v>
      </c>
      <c r="B653" s="171" t="s">
        <v>1273</v>
      </c>
      <c r="C653" s="171" t="s">
        <v>1081</v>
      </c>
      <c r="D653" s="170" t="s">
        <v>2168</v>
      </c>
      <c r="E653" s="575" t="s">
        <v>2169</v>
      </c>
      <c r="F653" s="578">
        <v>1200</v>
      </c>
      <c r="G653" s="578">
        <v>80</v>
      </c>
      <c r="H653" s="715">
        <v>1</v>
      </c>
      <c r="I653" s="133" t="s">
        <v>4845</v>
      </c>
      <c r="J653" s="198"/>
      <c r="K653" s="163" t="s">
        <v>4846</v>
      </c>
      <c r="L653" s="519"/>
      <c r="M653" s="98"/>
    </row>
    <row r="654" spans="1:13" ht="38.25">
      <c r="A654" s="206">
        <f t="shared" si="9"/>
        <v>152</v>
      </c>
      <c r="B654" s="171" t="s">
        <v>2170</v>
      </c>
      <c r="C654" s="171" t="s">
        <v>1081</v>
      </c>
      <c r="D654" s="170" t="s">
        <v>1674</v>
      </c>
      <c r="E654" s="575" t="s">
        <v>2171</v>
      </c>
      <c r="F654" s="578"/>
      <c r="G654" s="578"/>
      <c r="H654" s="715"/>
      <c r="I654" s="188" t="s">
        <v>2172</v>
      </c>
      <c r="J654" s="198"/>
      <c r="K654" s="209"/>
      <c r="L654" s="519"/>
      <c r="M654" s="98"/>
    </row>
    <row r="655" spans="1:13" ht="38.25">
      <c r="A655" s="206">
        <f t="shared" si="9"/>
        <v>153</v>
      </c>
      <c r="B655" s="171" t="s">
        <v>1273</v>
      </c>
      <c r="C655" s="171" t="s">
        <v>1081</v>
      </c>
      <c r="D655" s="170" t="s">
        <v>2173</v>
      </c>
      <c r="E655" s="575" t="s">
        <v>2174</v>
      </c>
      <c r="F655" s="578">
        <v>1000</v>
      </c>
      <c r="G655" s="578">
        <v>125</v>
      </c>
      <c r="H655" s="715">
        <v>2</v>
      </c>
      <c r="I655" s="133" t="s">
        <v>2175</v>
      </c>
      <c r="J655" s="198"/>
      <c r="K655" s="209"/>
      <c r="L655" s="519"/>
      <c r="M655" s="98"/>
    </row>
    <row r="656" spans="1:13" ht="38.25">
      <c r="A656" s="206">
        <f t="shared" si="9"/>
        <v>154</v>
      </c>
      <c r="B656" s="171" t="s">
        <v>1173</v>
      </c>
      <c r="C656" s="171" t="s">
        <v>1081</v>
      </c>
      <c r="D656" s="170" t="s">
        <v>2176</v>
      </c>
      <c r="E656" s="575" t="s">
        <v>2177</v>
      </c>
      <c r="F656" s="578">
        <v>1408</v>
      </c>
      <c r="G656" s="578">
        <v>54</v>
      </c>
      <c r="H656" s="715">
        <v>1</v>
      </c>
      <c r="I656" s="133" t="s">
        <v>2178</v>
      </c>
      <c r="J656" s="198"/>
      <c r="K656" s="209"/>
      <c r="L656" s="519"/>
      <c r="M656" s="98"/>
    </row>
    <row r="657" spans="1:13" ht="38.25">
      <c r="A657" s="192">
        <f t="shared" si="9"/>
        <v>155</v>
      </c>
      <c r="B657" s="171" t="s">
        <v>1900</v>
      </c>
      <c r="C657" s="171" t="s">
        <v>1081</v>
      </c>
      <c r="D657" s="170" t="s">
        <v>2179</v>
      </c>
      <c r="E657" s="575" t="s">
        <v>2180</v>
      </c>
      <c r="F657" s="578">
        <v>1500</v>
      </c>
      <c r="G657" s="578">
        <v>70</v>
      </c>
      <c r="H657" s="715">
        <v>1</v>
      </c>
      <c r="I657" s="133" t="s">
        <v>2181</v>
      </c>
      <c r="J657" s="198"/>
      <c r="K657" s="209"/>
      <c r="L657" s="519"/>
      <c r="M657" s="98"/>
    </row>
    <row r="658" spans="1:13" ht="55.5" customHeight="1">
      <c r="A658" s="192">
        <f t="shared" si="9"/>
        <v>156</v>
      </c>
      <c r="B658" s="171" t="s">
        <v>2182</v>
      </c>
      <c r="C658" s="171" t="s">
        <v>1081</v>
      </c>
      <c r="D658" s="170" t="s">
        <v>1950</v>
      </c>
      <c r="E658" s="575" t="s">
        <v>1951</v>
      </c>
      <c r="F658" s="578">
        <v>1954</v>
      </c>
      <c r="G658" s="578">
        <v>88</v>
      </c>
      <c r="H658" s="715">
        <v>2</v>
      </c>
      <c r="I658" s="188" t="s">
        <v>4822</v>
      </c>
      <c r="J658" s="198"/>
      <c r="K658" s="209"/>
      <c r="L658" s="519"/>
      <c r="M658" s="98"/>
    </row>
    <row r="659" spans="1:13" ht="57.75" customHeight="1">
      <c r="A659" s="192">
        <f t="shared" si="9"/>
        <v>157</v>
      </c>
      <c r="B659" s="171" t="s">
        <v>1665</v>
      </c>
      <c r="C659" s="171" t="s">
        <v>1081</v>
      </c>
      <c r="D659" s="170" t="s">
        <v>2104</v>
      </c>
      <c r="E659" s="575" t="s">
        <v>2105</v>
      </c>
      <c r="F659" s="578">
        <v>946</v>
      </c>
      <c r="G659" s="578">
        <v>64</v>
      </c>
      <c r="H659" s="715">
        <v>2</v>
      </c>
      <c r="I659" s="188" t="s">
        <v>4823</v>
      </c>
      <c r="J659" s="198"/>
      <c r="K659" s="209"/>
      <c r="L659" s="519"/>
      <c r="M659" s="98"/>
    </row>
    <row r="660" spans="1:13" ht="38.25">
      <c r="A660" s="192">
        <f t="shared" si="9"/>
        <v>158</v>
      </c>
      <c r="B660" s="171" t="s">
        <v>2183</v>
      </c>
      <c r="C660" s="171" t="s">
        <v>1115</v>
      </c>
      <c r="D660" s="170" t="s">
        <v>2184</v>
      </c>
      <c r="E660" s="575" t="s">
        <v>2185</v>
      </c>
      <c r="F660" s="578">
        <v>1500</v>
      </c>
      <c r="G660" s="578">
        <f>176-97</f>
        <v>79</v>
      </c>
      <c r="H660" s="715">
        <v>2</v>
      </c>
      <c r="I660" s="133" t="s">
        <v>2186</v>
      </c>
      <c r="J660" s="198"/>
      <c r="K660" s="209"/>
      <c r="L660" s="519"/>
      <c r="M660" s="98"/>
    </row>
    <row r="661" spans="1:13" ht="38.25">
      <c r="A661" s="192">
        <f t="shared" si="9"/>
        <v>159</v>
      </c>
      <c r="B661" s="171" t="s">
        <v>1173</v>
      </c>
      <c r="C661" s="171" t="s">
        <v>1081</v>
      </c>
      <c r="D661" s="170" t="s">
        <v>2187</v>
      </c>
      <c r="E661" s="575" t="s">
        <v>2152</v>
      </c>
      <c r="F661" s="578">
        <v>1500</v>
      </c>
      <c r="G661" s="578">
        <v>144</v>
      </c>
      <c r="H661" s="715">
        <v>2</v>
      </c>
      <c r="I661" s="133" t="s">
        <v>2188</v>
      </c>
      <c r="J661" s="198"/>
      <c r="K661" s="209"/>
      <c r="L661" s="519"/>
      <c r="M661" s="98"/>
    </row>
    <row r="662" spans="1:13" ht="38.25">
      <c r="A662" s="192">
        <f t="shared" si="9"/>
        <v>160</v>
      </c>
      <c r="B662" s="171" t="s">
        <v>2189</v>
      </c>
      <c r="C662" s="171" t="s">
        <v>1115</v>
      </c>
      <c r="D662" s="170" t="s">
        <v>1603</v>
      </c>
      <c r="E662" s="575" t="s">
        <v>1608</v>
      </c>
      <c r="F662" s="578">
        <v>960</v>
      </c>
      <c r="G662" s="578">
        <f>39-25</f>
        <v>14</v>
      </c>
      <c r="H662" s="715">
        <v>1</v>
      </c>
      <c r="I662" s="133" t="s">
        <v>2190</v>
      </c>
      <c r="J662" s="198"/>
      <c r="K662" s="209"/>
      <c r="L662" s="519"/>
      <c r="M662" s="98"/>
    </row>
    <row r="663" spans="1:13" ht="38.25">
      <c r="A663" s="192">
        <f t="shared" si="9"/>
        <v>161</v>
      </c>
      <c r="B663" s="171" t="s">
        <v>2101</v>
      </c>
      <c r="C663" s="171" t="s">
        <v>1081</v>
      </c>
      <c r="D663" s="170" t="s">
        <v>2102</v>
      </c>
      <c r="E663" s="575" t="s">
        <v>2191</v>
      </c>
      <c r="F663" s="578">
        <v>1500</v>
      </c>
      <c r="G663" s="578">
        <v>108</v>
      </c>
      <c r="H663" s="715">
        <v>2</v>
      </c>
      <c r="I663" s="133" t="s">
        <v>2192</v>
      </c>
      <c r="J663" s="198"/>
      <c r="K663" s="209"/>
      <c r="L663" s="519"/>
      <c r="M663" s="98"/>
    </row>
    <row r="664" spans="1:13" ht="38.25">
      <c r="A664" s="192">
        <f t="shared" si="9"/>
        <v>162</v>
      </c>
      <c r="B664" s="171" t="s">
        <v>1173</v>
      </c>
      <c r="C664" s="171" t="s">
        <v>1081</v>
      </c>
      <c r="D664" s="170" t="s">
        <v>2193</v>
      </c>
      <c r="E664" s="575" t="s">
        <v>2194</v>
      </c>
      <c r="F664" s="578">
        <v>1400</v>
      </c>
      <c r="G664" s="578">
        <v>252</v>
      </c>
      <c r="H664" s="715">
        <v>1</v>
      </c>
      <c r="I664" s="133" t="s">
        <v>2195</v>
      </c>
      <c r="J664" s="198"/>
      <c r="K664" s="209"/>
      <c r="L664" s="519"/>
      <c r="M664" s="98"/>
    </row>
    <row r="665" spans="1:13" ht="270.75" customHeight="1">
      <c r="A665" s="194">
        <f t="shared" ref="A665:A693" si="10">1+A664</f>
        <v>163</v>
      </c>
      <c r="B665" s="171" t="s">
        <v>1173</v>
      </c>
      <c r="C665" s="171" t="s">
        <v>2196</v>
      </c>
      <c r="D665" s="170" t="s">
        <v>2197</v>
      </c>
      <c r="E665" s="575" t="s">
        <v>2058</v>
      </c>
      <c r="F665" s="779" t="s">
        <v>4970</v>
      </c>
      <c r="G665" s="779"/>
      <c r="H665" s="779"/>
      <c r="I665" s="133" t="s">
        <v>4941</v>
      </c>
      <c r="J665" s="198" t="s">
        <v>4728</v>
      </c>
      <c r="K665" s="205" t="s">
        <v>4958</v>
      </c>
      <c r="L665" s="519"/>
      <c r="M665" s="98"/>
    </row>
    <row r="666" spans="1:13" ht="38.25">
      <c r="A666" s="192">
        <f t="shared" si="10"/>
        <v>164</v>
      </c>
      <c r="B666" s="171" t="s">
        <v>2170</v>
      </c>
      <c r="C666" s="171" t="s">
        <v>1081</v>
      </c>
      <c r="D666" s="170" t="s">
        <v>1674</v>
      </c>
      <c r="E666" s="575" t="s">
        <v>2171</v>
      </c>
      <c r="F666" s="578">
        <v>1048</v>
      </c>
      <c r="G666" s="578">
        <v>31</v>
      </c>
      <c r="H666" s="715">
        <v>1</v>
      </c>
      <c r="I666" s="133" t="s">
        <v>2198</v>
      </c>
      <c r="J666" s="198"/>
      <c r="K666" s="209"/>
      <c r="L666" s="519"/>
      <c r="M666" s="98"/>
    </row>
    <row r="667" spans="1:13" ht="38.25">
      <c r="A667" s="192">
        <f t="shared" si="10"/>
        <v>165</v>
      </c>
      <c r="B667" s="171" t="s">
        <v>428</v>
      </c>
      <c r="C667" s="171" t="s">
        <v>1081</v>
      </c>
      <c r="D667" s="170" t="s">
        <v>2199</v>
      </c>
      <c r="E667" s="575" t="s">
        <v>2200</v>
      </c>
      <c r="F667" s="578">
        <v>1000</v>
      </c>
      <c r="G667" s="578">
        <v>66</v>
      </c>
      <c r="H667" s="715">
        <v>1</v>
      </c>
      <c r="I667" s="133" t="s">
        <v>2201</v>
      </c>
      <c r="J667" s="198"/>
      <c r="K667" s="209"/>
      <c r="L667" s="519"/>
      <c r="M667" s="98"/>
    </row>
    <row r="668" spans="1:13" ht="121.5" customHeight="1">
      <c r="A668" s="194">
        <f t="shared" si="10"/>
        <v>166</v>
      </c>
      <c r="B668" s="171" t="s">
        <v>2202</v>
      </c>
      <c r="C668" s="171" t="s">
        <v>2203</v>
      </c>
      <c r="D668" s="170" t="s">
        <v>2204</v>
      </c>
      <c r="E668" s="575" t="s">
        <v>2205</v>
      </c>
      <c r="F668" s="746" t="s">
        <v>5026</v>
      </c>
      <c r="G668" s="747"/>
      <c r="H668" s="748"/>
      <c r="I668" s="133" t="s">
        <v>5031</v>
      </c>
      <c r="J668" s="198" t="s">
        <v>4727</v>
      </c>
      <c r="K668" s="200" t="s">
        <v>5032</v>
      </c>
      <c r="L668" s="519"/>
      <c r="M668" s="98"/>
    </row>
    <row r="669" spans="1:13" ht="38.25">
      <c r="A669" s="192">
        <f t="shared" si="10"/>
        <v>167</v>
      </c>
      <c r="B669" s="171" t="s">
        <v>1173</v>
      </c>
      <c r="C669" s="171" t="s">
        <v>1081</v>
      </c>
      <c r="D669" s="170" t="s">
        <v>764</v>
      </c>
      <c r="E669" s="575" t="s">
        <v>2206</v>
      </c>
      <c r="F669" s="578">
        <v>1407</v>
      </c>
      <c r="G669" s="578">
        <v>160</v>
      </c>
      <c r="H669" s="715">
        <v>2</v>
      </c>
      <c r="I669" s="188" t="s">
        <v>2207</v>
      </c>
      <c r="J669" s="198"/>
      <c r="K669" s="209"/>
      <c r="L669" s="519"/>
      <c r="M669" s="98"/>
    </row>
    <row r="670" spans="1:13" ht="38.25">
      <c r="A670" s="192">
        <f t="shared" si="10"/>
        <v>168</v>
      </c>
      <c r="B670" s="171" t="s">
        <v>1949</v>
      </c>
      <c r="C670" s="171" t="s">
        <v>1081</v>
      </c>
      <c r="D670" s="170" t="s">
        <v>2208</v>
      </c>
      <c r="E670" s="575" t="s">
        <v>2209</v>
      </c>
      <c r="F670" s="578">
        <v>749</v>
      </c>
      <c r="G670" s="578">
        <v>90</v>
      </c>
      <c r="H670" s="715">
        <v>2</v>
      </c>
      <c r="I670" s="133" t="s">
        <v>2210</v>
      </c>
      <c r="J670" s="198"/>
      <c r="K670" s="209"/>
      <c r="L670" s="519"/>
      <c r="M670" s="98"/>
    </row>
    <row r="671" spans="1:13" ht="38.25">
      <c r="A671" s="192">
        <f t="shared" si="10"/>
        <v>169</v>
      </c>
      <c r="B671" s="171" t="s">
        <v>1665</v>
      </c>
      <c r="C671" s="171" t="s">
        <v>1081</v>
      </c>
      <c r="D671" s="170" t="s">
        <v>2211</v>
      </c>
      <c r="E671" s="575" t="s">
        <v>2212</v>
      </c>
      <c r="F671" s="578">
        <v>1500</v>
      </c>
      <c r="G671" s="578">
        <v>105</v>
      </c>
      <c r="H671" s="715">
        <v>2</v>
      </c>
      <c r="I671" s="133" t="s">
        <v>2213</v>
      </c>
      <c r="J671" s="198"/>
      <c r="K671" s="209"/>
      <c r="L671" s="519"/>
      <c r="M671" s="98"/>
    </row>
    <row r="672" spans="1:13" ht="38.25">
      <c r="A672" s="192">
        <f t="shared" si="10"/>
        <v>170</v>
      </c>
      <c r="B672" s="150" t="s">
        <v>1290</v>
      </c>
      <c r="C672" s="171" t="s">
        <v>1081</v>
      </c>
      <c r="D672" s="212" t="s">
        <v>2214</v>
      </c>
      <c r="E672" s="575" t="s">
        <v>2215</v>
      </c>
      <c r="F672" s="578">
        <v>1000</v>
      </c>
      <c r="G672" s="578">
        <v>100</v>
      </c>
      <c r="H672" s="715">
        <v>2</v>
      </c>
      <c r="I672" s="133" t="s">
        <v>2216</v>
      </c>
      <c r="J672" s="198"/>
      <c r="K672" s="209"/>
      <c r="L672" s="519"/>
      <c r="M672" s="98"/>
    </row>
    <row r="673" spans="1:13" ht="38.25">
      <c r="A673" s="192">
        <f t="shared" si="10"/>
        <v>171</v>
      </c>
      <c r="B673" s="171" t="s">
        <v>2217</v>
      </c>
      <c r="C673" s="171" t="s">
        <v>1081</v>
      </c>
      <c r="D673" s="170" t="s">
        <v>2218</v>
      </c>
      <c r="E673" s="575" t="s">
        <v>2219</v>
      </c>
      <c r="F673" s="578"/>
      <c r="G673" s="578"/>
      <c r="H673" s="715"/>
      <c r="I673" s="188" t="s">
        <v>2220</v>
      </c>
      <c r="J673" s="198"/>
      <c r="K673" s="209"/>
      <c r="L673" s="519"/>
      <c r="M673" s="98"/>
    </row>
    <row r="674" spans="1:13" ht="38.25">
      <c r="A674" s="192">
        <f t="shared" si="10"/>
        <v>172</v>
      </c>
      <c r="B674" s="171" t="s">
        <v>1173</v>
      </c>
      <c r="C674" s="171" t="s">
        <v>1081</v>
      </c>
      <c r="D674" s="170" t="s">
        <v>2221</v>
      </c>
      <c r="E674" s="575" t="s">
        <v>2222</v>
      </c>
      <c r="F674" s="578">
        <v>1200</v>
      </c>
      <c r="G674" s="578">
        <v>110</v>
      </c>
      <c r="H674" s="715">
        <v>1</v>
      </c>
      <c r="I674" s="133" t="s">
        <v>2223</v>
      </c>
      <c r="J674" s="198"/>
      <c r="K674" s="209"/>
      <c r="L674" s="519"/>
      <c r="M674" s="98"/>
    </row>
    <row r="675" spans="1:13" ht="38.25">
      <c r="A675" s="192">
        <f t="shared" si="10"/>
        <v>173</v>
      </c>
      <c r="B675" s="171" t="s">
        <v>2217</v>
      </c>
      <c r="C675" s="171" t="s">
        <v>2224</v>
      </c>
      <c r="D675" s="170" t="s">
        <v>2225</v>
      </c>
      <c r="E675" s="575" t="s">
        <v>2226</v>
      </c>
      <c r="F675" s="578"/>
      <c r="G675" s="578"/>
      <c r="H675" s="715"/>
      <c r="I675" s="188" t="s">
        <v>2227</v>
      </c>
      <c r="J675" s="198"/>
      <c r="K675" s="209"/>
      <c r="L675" s="519"/>
      <c r="M675" s="98"/>
    </row>
    <row r="676" spans="1:13" ht="38.25">
      <c r="A676" s="192">
        <f t="shared" si="10"/>
        <v>174</v>
      </c>
      <c r="B676" s="171" t="s">
        <v>1520</v>
      </c>
      <c r="C676" s="171" t="s">
        <v>1081</v>
      </c>
      <c r="D676" s="170" t="s">
        <v>475</v>
      </c>
      <c r="E676" s="575" t="s">
        <v>2228</v>
      </c>
      <c r="F676" s="578">
        <v>495</v>
      </c>
      <c r="G676" s="578">
        <v>49</v>
      </c>
      <c r="H676" s="715">
        <v>2</v>
      </c>
      <c r="I676" s="133" t="s">
        <v>2229</v>
      </c>
      <c r="J676" s="198"/>
      <c r="K676" s="209"/>
      <c r="L676" s="519"/>
      <c r="M676" s="98"/>
    </row>
    <row r="677" spans="1:13" ht="38.25">
      <c r="A677" s="192">
        <f t="shared" si="10"/>
        <v>175</v>
      </c>
      <c r="B677" s="171" t="s">
        <v>2230</v>
      </c>
      <c r="C677" s="171" t="s">
        <v>1081</v>
      </c>
      <c r="D677" s="170" t="s">
        <v>2231</v>
      </c>
      <c r="E677" s="575" t="s">
        <v>2232</v>
      </c>
      <c r="F677" s="578"/>
      <c r="G677" s="578"/>
      <c r="H677" s="715"/>
      <c r="I677" s="188" t="s">
        <v>2233</v>
      </c>
      <c r="J677" s="198"/>
      <c r="K677" s="209"/>
      <c r="L677" s="519"/>
      <c r="M677" s="98"/>
    </row>
    <row r="678" spans="1:13" ht="38.25">
      <c r="A678" s="192">
        <f t="shared" si="10"/>
        <v>176</v>
      </c>
      <c r="B678" s="171" t="s">
        <v>2230</v>
      </c>
      <c r="C678" s="171" t="s">
        <v>1081</v>
      </c>
      <c r="D678" s="170" t="s">
        <v>2234</v>
      </c>
      <c r="E678" s="575" t="s">
        <v>2235</v>
      </c>
      <c r="F678" s="578"/>
      <c r="G678" s="578"/>
      <c r="H678" s="715"/>
      <c r="I678" s="188" t="s">
        <v>2236</v>
      </c>
      <c r="J678" s="198"/>
      <c r="K678" s="209"/>
      <c r="L678" s="519"/>
      <c r="M678" s="98"/>
    </row>
    <row r="679" spans="1:13" ht="38.25">
      <c r="A679" s="192">
        <f t="shared" si="10"/>
        <v>177</v>
      </c>
      <c r="B679" s="171" t="s">
        <v>1226</v>
      </c>
      <c r="C679" s="171" t="s">
        <v>1081</v>
      </c>
      <c r="D679" s="170" t="s">
        <v>1540</v>
      </c>
      <c r="E679" s="575" t="s">
        <v>2237</v>
      </c>
      <c r="F679" s="578">
        <v>1151</v>
      </c>
      <c r="G679" s="578">
        <v>66</v>
      </c>
      <c r="H679" s="715">
        <v>2</v>
      </c>
      <c r="I679" s="133" t="s">
        <v>2238</v>
      </c>
      <c r="J679" s="198"/>
      <c r="K679" s="209"/>
      <c r="L679" s="519"/>
      <c r="M679" s="98"/>
    </row>
    <row r="680" spans="1:13" ht="38.25">
      <c r="A680" s="192">
        <f t="shared" si="10"/>
        <v>178</v>
      </c>
      <c r="B680" s="171" t="s">
        <v>1665</v>
      </c>
      <c r="C680" s="171" t="s">
        <v>2239</v>
      </c>
      <c r="D680" s="170" t="s">
        <v>2240</v>
      </c>
      <c r="E680" s="575" t="s">
        <v>2241</v>
      </c>
      <c r="F680" s="578">
        <v>1500</v>
      </c>
      <c r="G680" s="578">
        <v>150</v>
      </c>
      <c r="H680" s="715">
        <v>2</v>
      </c>
      <c r="I680" s="133" t="s">
        <v>2242</v>
      </c>
      <c r="J680" s="198"/>
      <c r="K680" s="209"/>
      <c r="L680" s="519"/>
      <c r="M680" s="98"/>
    </row>
    <row r="681" spans="1:13" ht="38.25">
      <c r="A681" s="192">
        <f t="shared" si="10"/>
        <v>179</v>
      </c>
      <c r="B681" s="150" t="s">
        <v>1499</v>
      </c>
      <c r="C681" s="171" t="s">
        <v>2243</v>
      </c>
      <c r="D681" s="170" t="s">
        <v>208</v>
      </c>
      <c r="E681" s="575" t="s">
        <v>2244</v>
      </c>
      <c r="F681" s="578">
        <v>1470</v>
      </c>
      <c r="G681" s="578">
        <v>85</v>
      </c>
      <c r="H681" s="715">
        <v>2</v>
      </c>
      <c r="I681" s="133" t="s">
        <v>2245</v>
      </c>
      <c r="J681" s="198"/>
      <c r="K681" s="209"/>
      <c r="L681" s="519"/>
      <c r="M681" s="98"/>
    </row>
    <row r="682" spans="1:13" ht="38.25">
      <c r="A682" s="192">
        <f t="shared" si="10"/>
        <v>180</v>
      </c>
      <c r="B682" s="171" t="s">
        <v>1578</v>
      </c>
      <c r="C682" s="171" t="s">
        <v>1081</v>
      </c>
      <c r="D682" s="170" t="s">
        <v>2246</v>
      </c>
      <c r="E682" s="575" t="s">
        <v>2247</v>
      </c>
      <c r="F682" s="578">
        <v>1400</v>
      </c>
      <c r="G682" s="578">
        <v>276</v>
      </c>
      <c r="H682" s="715">
        <v>2</v>
      </c>
      <c r="I682" s="133" t="s">
        <v>2248</v>
      </c>
      <c r="J682" s="198"/>
      <c r="K682" s="209"/>
      <c r="L682" s="519"/>
      <c r="M682" s="98"/>
    </row>
    <row r="683" spans="1:13" ht="38.25">
      <c r="A683" s="192">
        <f t="shared" si="10"/>
        <v>181</v>
      </c>
      <c r="B683" s="171" t="s">
        <v>1269</v>
      </c>
      <c r="C683" s="171" t="s">
        <v>1081</v>
      </c>
      <c r="D683" s="170" t="s">
        <v>2249</v>
      </c>
      <c r="E683" s="575" t="s">
        <v>2250</v>
      </c>
      <c r="F683" s="578">
        <v>1500</v>
      </c>
      <c r="G683" s="578">
        <v>48</v>
      </c>
      <c r="H683" s="715">
        <v>1</v>
      </c>
      <c r="I683" s="133" t="s">
        <v>2251</v>
      </c>
      <c r="J683" s="198"/>
      <c r="K683" s="209"/>
      <c r="L683" s="519"/>
      <c r="M683" s="98"/>
    </row>
    <row r="684" spans="1:13" ht="38.25">
      <c r="A684" s="192">
        <f t="shared" si="10"/>
        <v>182</v>
      </c>
      <c r="B684" s="171" t="s">
        <v>1273</v>
      </c>
      <c r="C684" s="171" t="s">
        <v>1081</v>
      </c>
      <c r="D684" s="170" t="s">
        <v>2252</v>
      </c>
      <c r="E684" s="575" t="s">
        <v>2253</v>
      </c>
      <c r="F684" s="578"/>
      <c r="G684" s="578"/>
      <c r="H684" s="715"/>
      <c r="I684" s="188" t="s">
        <v>2254</v>
      </c>
      <c r="J684" s="198"/>
      <c r="K684" s="209"/>
      <c r="L684" s="519"/>
      <c r="M684" s="98"/>
    </row>
    <row r="685" spans="1:13" ht="65.25" customHeight="1">
      <c r="A685" s="195">
        <f t="shared" si="10"/>
        <v>183</v>
      </c>
      <c r="B685" s="171" t="s">
        <v>1937</v>
      </c>
      <c r="C685" s="171" t="s">
        <v>2255</v>
      </c>
      <c r="D685" s="170" t="s">
        <v>2256</v>
      </c>
      <c r="E685" s="575" t="s">
        <v>2257</v>
      </c>
      <c r="F685" s="786" t="s">
        <v>2258</v>
      </c>
      <c r="G685" s="786"/>
      <c r="H685" s="786"/>
      <c r="I685" s="245" t="s">
        <v>5033</v>
      </c>
      <c r="J685" s="198" t="s">
        <v>4730</v>
      </c>
      <c r="K685" s="200" t="s">
        <v>4729</v>
      </c>
      <c r="L685" s="519"/>
      <c r="M685" s="98"/>
    </row>
    <row r="686" spans="1:13" ht="38.25">
      <c r="A686" s="192">
        <f t="shared" si="10"/>
        <v>184</v>
      </c>
      <c r="B686" s="171" t="s">
        <v>1665</v>
      </c>
      <c r="C686" s="171" t="s">
        <v>1081</v>
      </c>
      <c r="D686" s="170" t="s">
        <v>1923</v>
      </c>
      <c r="E686" s="575" t="s">
        <v>2259</v>
      </c>
      <c r="F686" s="578">
        <v>1275</v>
      </c>
      <c r="G686" s="578">
        <v>76</v>
      </c>
      <c r="H686" s="715">
        <v>2</v>
      </c>
      <c r="I686" s="133" t="s">
        <v>2260</v>
      </c>
      <c r="J686" s="198"/>
      <c r="K686" s="209"/>
      <c r="L686" s="519"/>
      <c r="M686" s="98"/>
    </row>
    <row r="687" spans="1:13" ht="38.25">
      <c r="A687" s="192">
        <f t="shared" si="10"/>
        <v>185</v>
      </c>
      <c r="B687" s="171" t="s">
        <v>1173</v>
      </c>
      <c r="C687" s="171" t="s">
        <v>1081</v>
      </c>
      <c r="D687" s="170" t="s">
        <v>1320</v>
      </c>
      <c r="E687" s="575" t="s">
        <v>1321</v>
      </c>
      <c r="F687" s="578">
        <v>1225</v>
      </c>
      <c r="G687" s="578">
        <v>80</v>
      </c>
      <c r="H687" s="715">
        <v>1</v>
      </c>
      <c r="I687" s="188" t="s">
        <v>2261</v>
      </c>
      <c r="J687" s="198"/>
      <c r="K687" s="209"/>
      <c r="L687" s="519"/>
      <c r="M687" s="98"/>
    </row>
    <row r="688" spans="1:13" ht="78" customHeight="1">
      <c r="A688" s="192">
        <f t="shared" si="10"/>
        <v>186</v>
      </c>
      <c r="B688" s="171" t="s">
        <v>2202</v>
      </c>
      <c r="C688" s="171" t="s">
        <v>2262</v>
      </c>
      <c r="D688" s="170" t="s">
        <v>2204</v>
      </c>
      <c r="E688" s="575" t="s">
        <v>2205</v>
      </c>
      <c r="F688" s="786" t="s">
        <v>2263</v>
      </c>
      <c r="G688" s="786"/>
      <c r="H688" s="786"/>
      <c r="I688" s="164" t="s">
        <v>4391</v>
      </c>
      <c r="J688" s="198" t="s">
        <v>4731</v>
      </c>
      <c r="K688" s="200" t="s">
        <v>4732</v>
      </c>
      <c r="L688" s="519"/>
      <c r="M688" s="98"/>
    </row>
    <row r="689" spans="1:105" ht="38.25">
      <c r="A689" s="192">
        <f t="shared" si="10"/>
        <v>187</v>
      </c>
      <c r="B689" s="171" t="s">
        <v>2264</v>
      </c>
      <c r="C689" s="171" t="s">
        <v>2265</v>
      </c>
      <c r="D689" s="170" t="s">
        <v>2266</v>
      </c>
      <c r="E689" s="575" t="s">
        <v>2267</v>
      </c>
      <c r="F689" s="578">
        <v>1500</v>
      </c>
      <c r="G689" s="578">
        <v>62</v>
      </c>
      <c r="H689" s="715">
        <v>1</v>
      </c>
      <c r="I689" s="133" t="s">
        <v>2268</v>
      </c>
      <c r="J689" s="198"/>
      <c r="K689" s="209"/>
      <c r="L689" s="519"/>
      <c r="M689" s="98"/>
    </row>
    <row r="690" spans="1:105" ht="77.25" customHeight="1">
      <c r="A690" s="192">
        <f t="shared" si="10"/>
        <v>188</v>
      </c>
      <c r="B690" s="171" t="s">
        <v>2202</v>
      </c>
      <c r="C690" s="171" t="s">
        <v>2203</v>
      </c>
      <c r="D690" s="170" t="s">
        <v>2204</v>
      </c>
      <c r="E690" s="575" t="s">
        <v>2269</v>
      </c>
      <c r="F690" s="786" t="s">
        <v>2270</v>
      </c>
      <c r="G690" s="786"/>
      <c r="H690" s="786"/>
      <c r="I690" s="133" t="s">
        <v>4737</v>
      </c>
      <c r="J690" s="198" t="s">
        <v>4734</v>
      </c>
      <c r="K690" s="200" t="s">
        <v>4733</v>
      </c>
      <c r="L690" s="519"/>
      <c r="M690" s="98"/>
    </row>
    <row r="691" spans="1:105" ht="126" customHeight="1">
      <c r="A691" s="192">
        <f t="shared" si="10"/>
        <v>189</v>
      </c>
      <c r="B691" s="186" t="s">
        <v>2271</v>
      </c>
      <c r="C691" s="171" t="s">
        <v>2272</v>
      </c>
      <c r="D691" s="170" t="s">
        <v>4741</v>
      </c>
      <c r="E691" s="575" t="s">
        <v>2273</v>
      </c>
      <c r="F691" s="735" t="s">
        <v>5118</v>
      </c>
      <c r="G691" s="744"/>
      <c r="H691" s="745"/>
      <c r="I691" s="133" t="s">
        <v>4738</v>
      </c>
      <c r="J691" s="198" t="s">
        <v>4955</v>
      </c>
      <c r="K691" s="200" t="s">
        <v>4954</v>
      </c>
      <c r="L691" s="519"/>
      <c r="M691" s="98"/>
    </row>
    <row r="692" spans="1:105" ht="63" customHeight="1">
      <c r="A692" s="192">
        <f t="shared" si="10"/>
        <v>190</v>
      </c>
      <c r="B692" s="171" t="s">
        <v>1937</v>
      </c>
      <c r="C692" s="171" t="s">
        <v>2274</v>
      </c>
      <c r="D692" s="170" t="s">
        <v>2275</v>
      </c>
      <c r="E692" s="575" t="s">
        <v>2276</v>
      </c>
      <c r="F692" s="786" t="s">
        <v>2277</v>
      </c>
      <c r="G692" s="786"/>
      <c r="H692" s="786"/>
      <c r="I692" s="133" t="s">
        <v>4739</v>
      </c>
      <c r="J692" s="198" t="s">
        <v>4735</v>
      </c>
      <c r="K692" s="200" t="s">
        <v>4953</v>
      </c>
      <c r="L692" s="519"/>
      <c r="M692" s="98"/>
    </row>
    <row r="693" spans="1:105" ht="90" customHeight="1">
      <c r="A693" s="192">
        <f t="shared" si="10"/>
        <v>191</v>
      </c>
      <c r="B693" s="171" t="s">
        <v>1173</v>
      </c>
      <c r="C693" s="171" t="s">
        <v>4743</v>
      </c>
      <c r="D693" s="170" t="s">
        <v>4742</v>
      </c>
      <c r="E693" s="575" t="s">
        <v>2279</v>
      </c>
      <c r="F693" s="786" t="s">
        <v>2280</v>
      </c>
      <c r="G693" s="786"/>
      <c r="H693" s="786"/>
      <c r="I693" s="133" t="s">
        <v>4740</v>
      </c>
      <c r="J693" s="198" t="s">
        <v>4736</v>
      </c>
      <c r="K693" s="205" t="s">
        <v>4952</v>
      </c>
      <c r="L693" s="519"/>
      <c r="M693" s="98"/>
    </row>
    <row r="694" spans="1:105" ht="20.25">
      <c r="A694" s="818">
        <v>2021</v>
      </c>
      <c r="B694" s="818"/>
      <c r="C694" s="818"/>
      <c r="D694" s="818"/>
      <c r="E694" s="818"/>
      <c r="F694" s="818"/>
      <c r="G694" s="818"/>
      <c r="H694" s="818"/>
      <c r="I694" s="818"/>
      <c r="J694" s="818"/>
      <c r="K694" s="818"/>
      <c r="L694" s="537"/>
      <c r="M694" s="129"/>
    </row>
    <row r="695" spans="1:105" ht="63.75">
      <c r="A695" s="105" t="s">
        <v>633</v>
      </c>
      <c r="B695" s="105" t="s">
        <v>634</v>
      </c>
      <c r="C695" s="105" t="s">
        <v>2</v>
      </c>
      <c r="D695" s="508" t="s">
        <v>3</v>
      </c>
      <c r="E695" s="516" t="s">
        <v>635</v>
      </c>
      <c r="F695" s="105" t="s">
        <v>4723</v>
      </c>
      <c r="G695" s="106" t="s">
        <v>4726</v>
      </c>
      <c r="H695" s="105" t="s">
        <v>1773</v>
      </c>
      <c r="I695" s="385" t="s">
        <v>4708</v>
      </c>
      <c r="J695" s="105" t="s">
        <v>638</v>
      </c>
      <c r="K695" s="211" t="s">
        <v>4849</v>
      </c>
      <c r="L695" s="538"/>
      <c r="M695" s="127"/>
    </row>
    <row r="696" spans="1:105" ht="38.25">
      <c r="A696" s="192">
        <v>1</v>
      </c>
      <c r="B696" s="171" t="s">
        <v>2134</v>
      </c>
      <c r="C696" s="171" t="s">
        <v>1081</v>
      </c>
      <c r="D696" s="170" t="s">
        <v>2281</v>
      </c>
      <c r="E696" s="575" t="s">
        <v>2282</v>
      </c>
      <c r="F696" s="578">
        <v>745</v>
      </c>
      <c r="G696" s="578">
        <v>56</v>
      </c>
      <c r="H696" s="715">
        <v>1</v>
      </c>
      <c r="I696" s="133" t="s">
        <v>4940</v>
      </c>
      <c r="J696" s="198"/>
      <c r="K696" s="170"/>
      <c r="L696" s="520"/>
      <c r="M696" s="98"/>
    </row>
    <row r="697" spans="1:105" ht="51">
      <c r="A697" s="192">
        <f>1+A696</f>
        <v>2</v>
      </c>
      <c r="B697" s="171" t="s">
        <v>1949</v>
      </c>
      <c r="C697" s="171" t="s">
        <v>1081</v>
      </c>
      <c r="D697" s="170" t="s">
        <v>2283</v>
      </c>
      <c r="E697" s="575" t="s">
        <v>2284</v>
      </c>
      <c r="F697" s="578">
        <v>1294</v>
      </c>
      <c r="G697" s="578">
        <v>60</v>
      </c>
      <c r="H697" s="715">
        <v>1</v>
      </c>
      <c r="I697" s="133" t="s">
        <v>4939</v>
      </c>
      <c r="J697" s="198"/>
      <c r="K697" s="175" t="s">
        <v>4811</v>
      </c>
      <c r="L697" s="520"/>
      <c r="M697" s="98"/>
    </row>
    <row r="698" spans="1:105" ht="51">
      <c r="A698" s="192">
        <f t="shared" ref="A698:A772" si="11">1+A697</f>
        <v>3</v>
      </c>
      <c r="B698" s="171" t="s">
        <v>1173</v>
      </c>
      <c r="C698" s="171" t="s">
        <v>1081</v>
      </c>
      <c r="D698" s="170" t="s">
        <v>2285</v>
      </c>
      <c r="E698" s="575" t="s">
        <v>1321</v>
      </c>
      <c r="F698" s="578">
        <v>1225</v>
      </c>
      <c r="G698" s="578">
        <v>80</v>
      </c>
      <c r="H698" s="715">
        <v>1</v>
      </c>
      <c r="I698" s="133" t="s">
        <v>4938</v>
      </c>
      <c r="J698" s="198"/>
      <c r="K698" s="205" t="s">
        <v>4809</v>
      </c>
      <c r="L698" s="520"/>
      <c r="M698" s="98"/>
    </row>
    <row r="699" spans="1:105" ht="38.25">
      <c r="A699" s="192">
        <f t="shared" si="11"/>
        <v>4</v>
      </c>
      <c r="B699" s="171" t="s">
        <v>1682</v>
      </c>
      <c r="C699" s="171" t="s">
        <v>1081</v>
      </c>
      <c r="D699" s="170" t="s">
        <v>2286</v>
      </c>
      <c r="E699" s="575" t="s">
        <v>2287</v>
      </c>
      <c r="F699" s="578">
        <v>889</v>
      </c>
      <c r="G699" s="578">
        <v>100</v>
      </c>
      <c r="H699" s="715">
        <v>2</v>
      </c>
      <c r="I699" s="133" t="s">
        <v>4933</v>
      </c>
      <c r="J699" s="198"/>
      <c r="K699" s="170"/>
      <c r="L699" s="520"/>
      <c r="M699" s="98"/>
    </row>
    <row r="700" spans="1:105" ht="38.25">
      <c r="A700" s="192">
        <f t="shared" si="11"/>
        <v>5</v>
      </c>
      <c r="B700" s="171" t="s">
        <v>2288</v>
      </c>
      <c r="C700" s="171" t="s">
        <v>1081</v>
      </c>
      <c r="D700" s="170" t="s">
        <v>2289</v>
      </c>
      <c r="E700" s="575" t="s">
        <v>2290</v>
      </c>
      <c r="F700" s="578"/>
      <c r="G700" s="578"/>
      <c r="H700" s="715"/>
      <c r="I700" s="188" t="s">
        <v>4932</v>
      </c>
      <c r="J700" s="198"/>
      <c r="K700" s="170"/>
      <c r="L700" s="520"/>
      <c r="M700" s="98"/>
      <c r="P700" s="116"/>
      <c r="Q700" s="116"/>
      <c r="R700" s="116"/>
      <c r="S700" s="116"/>
      <c r="T700" s="116"/>
      <c r="U700" s="116"/>
      <c r="V700" s="116"/>
      <c r="W700" s="116"/>
      <c r="X700" s="116"/>
      <c r="Y700" s="116"/>
      <c r="Z700" s="116"/>
      <c r="AA700" s="116"/>
      <c r="AB700" s="116"/>
      <c r="AC700" s="116"/>
      <c r="AD700" s="116"/>
      <c r="AE700" s="116"/>
      <c r="AF700" s="116"/>
      <c r="AG700" s="116"/>
      <c r="AH700" s="116"/>
      <c r="AI700" s="116"/>
      <c r="AJ700" s="116"/>
      <c r="AK700" s="116"/>
      <c r="AL700" s="116"/>
      <c r="AM700" s="116"/>
      <c r="AN700" s="116"/>
      <c r="AO700" s="116"/>
      <c r="AP700" s="116"/>
      <c r="AQ700" s="116"/>
      <c r="AR700" s="116"/>
      <c r="AS700" s="116"/>
      <c r="AT700" s="116"/>
      <c r="AU700" s="116"/>
      <c r="AV700" s="116"/>
      <c r="AW700" s="116"/>
      <c r="AX700" s="116"/>
      <c r="AY700" s="116"/>
      <c r="AZ700" s="116"/>
      <c r="BA700" s="116"/>
      <c r="BB700" s="116"/>
      <c r="BC700" s="116"/>
      <c r="BD700" s="116"/>
      <c r="BE700" s="116"/>
      <c r="BF700" s="116"/>
      <c r="BG700" s="116"/>
      <c r="BH700" s="116"/>
      <c r="BI700" s="116"/>
      <c r="BJ700" s="116"/>
      <c r="BK700" s="116"/>
      <c r="BL700" s="116"/>
      <c r="BM700" s="116"/>
      <c r="BN700" s="116"/>
      <c r="BO700" s="116"/>
      <c r="BP700" s="116"/>
      <c r="BQ700" s="116"/>
      <c r="BR700" s="116"/>
      <c r="BS700" s="116"/>
      <c r="BT700" s="116"/>
      <c r="BU700" s="116"/>
      <c r="BV700" s="116"/>
      <c r="BW700" s="116"/>
      <c r="BX700" s="116"/>
      <c r="BY700" s="116"/>
      <c r="BZ700" s="116"/>
      <c r="CA700" s="116"/>
      <c r="CB700" s="116"/>
      <c r="CC700" s="116"/>
      <c r="CD700" s="116"/>
      <c r="CE700" s="116"/>
      <c r="CF700" s="116"/>
      <c r="CG700" s="116"/>
      <c r="CH700" s="116"/>
      <c r="CI700" s="116"/>
      <c r="CJ700" s="116"/>
      <c r="CK700" s="116"/>
      <c r="CL700" s="116"/>
      <c r="CM700" s="116"/>
      <c r="CN700" s="116"/>
      <c r="CO700" s="116"/>
      <c r="CP700" s="116"/>
      <c r="CQ700" s="116"/>
      <c r="CR700" s="116"/>
      <c r="CS700" s="116"/>
      <c r="CT700" s="116"/>
      <c r="CU700" s="116"/>
      <c r="CV700" s="116"/>
      <c r="CW700" s="116"/>
      <c r="CX700" s="116"/>
      <c r="CY700" s="116"/>
      <c r="CZ700" s="116"/>
      <c r="DA700" s="116"/>
    </row>
    <row r="701" spans="1:105" s="36" customFormat="1" ht="38.25">
      <c r="A701" s="192">
        <f t="shared" si="11"/>
        <v>6</v>
      </c>
      <c r="B701" s="132" t="s">
        <v>1665</v>
      </c>
      <c r="C701" s="132" t="s">
        <v>1081</v>
      </c>
      <c r="D701" s="213" t="s">
        <v>2291</v>
      </c>
      <c r="E701" s="181" t="s">
        <v>2292</v>
      </c>
      <c r="F701" s="138">
        <v>1500</v>
      </c>
      <c r="G701" s="138">
        <v>100</v>
      </c>
      <c r="H701" s="138">
        <v>1</v>
      </c>
      <c r="I701" s="133" t="s">
        <v>4930</v>
      </c>
      <c r="J701" s="133"/>
      <c r="K701" s="213"/>
      <c r="L701" s="521"/>
      <c r="M701" s="134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  <c r="AA701" s="103"/>
      <c r="AB701" s="103"/>
      <c r="AC701" s="103"/>
      <c r="AD701" s="103"/>
      <c r="AE701" s="103"/>
      <c r="AF701" s="103"/>
      <c r="AG701" s="103"/>
      <c r="AH701" s="103"/>
      <c r="AI701" s="103"/>
      <c r="AJ701" s="103"/>
      <c r="AK701" s="103"/>
      <c r="AL701" s="103"/>
      <c r="AM701" s="103"/>
      <c r="AN701" s="103"/>
      <c r="AO701" s="103"/>
      <c r="AP701" s="103"/>
      <c r="AQ701" s="103"/>
      <c r="AR701" s="103"/>
      <c r="AS701" s="103"/>
      <c r="AT701" s="103"/>
      <c r="AU701" s="103"/>
      <c r="AV701" s="103"/>
      <c r="AW701" s="103"/>
      <c r="AX701" s="103"/>
      <c r="AY701" s="103"/>
      <c r="AZ701" s="103"/>
      <c r="BA701" s="103"/>
      <c r="BB701" s="103"/>
      <c r="BC701" s="103"/>
      <c r="BD701" s="103"/>
      <c r="BE701" s="103"/>
      <c r="BF701" s="103"/>
      <c r="BG701" s="103"/>
      <c r="BH701" s="103"/>
      <c r="BI701" s="103"/>
      <c r="BJ701" s="103"/>
      <c r="BK701" s="103"/>
      <c r="BL701" s="103"/>
      <c r="BM701" s="103"/>
      <c r="BN701" s="103"/>
      <c r="BO701" s="103"/>
      <c r="BP701" s="103"/>
      <c r="BQ701" s="103"/>
      <c r="BR701" s="103"/>
      <c r="BS701" s="103"/>
      <c r="BT701" s="103"/>
      <c r="BU701" s="103"/>
      <c r="BV701" s="103"/>
      <c r="BW701" s="103"/>
      <c r="BX701" s="103"/>
      <c r="BY701" s="103"/>
      <c r="BZ701" s="103"/>
      <c r="CA701" s="103"/>
      <c r="CB701" s="103"/>
      <c r="CC701" s="103"/>
      <c r="CD701" s="103"/>
      <c r="CE701" s="103"/>
      <c r="CF701" s="103"/>
      <c r="CG701" s="103"/>
      <c r="CH701" s="103"/>
      <c r="CI701" s="103"/>
      <c r="CJ701" s="103"/>
      <c r="CK701" s="103"/>
      <c r="CL701" s="103"/>
      <c r="CM701" s="103"/>
      <c r="CN701" s="103"/>
      <c r="CO701" s="103"/>
      <c r="CP701" s="103"/>
      <c r="CQ701" s="103"/>
      <c r="CR701" s="103"/>
      <c r="CS701" s="103"/>
      <c r="CT701" s="103"/>
      <c r="CU701" s="103"/>
      <c r="CV701" s="103"/>
      <c r="CW701" s="103"/>
      <c r="CX701" s="103"/>
      <c r="CY701" s="103"/>
      <c r="CZ701" s="103"/>
      <c r="DA701" s="103"/>
    </row>
    <row r="702" spans="1:105" s="36" customFormat="1" ht="38.25">
      <c r="A702" s="192">
        <f t="shared" si="11"/>
        <v>7</v>
      </c>
      <c r="B702" s="132" t="s">
        <v>2293</v>
      </c>
      <c r="C702" s="132" t="s">
        <v>1115</v>
      </c>
      <c r="D702" s="213" t="s">
        <v>2294</v>
      </c>
      <c r="E702" s="181" t="s">
        <v>2295</v>
      </c>
      <c r="F702" s="138">
        <v>1800</v>
      </c>
      <c r="G702" s="138">
        <f>50-25</f>
        <v>25</v>
      </c>
      <c r="H702" s="138">
        <v>1</v>
      </c>
      <c r="I702" s="133" t="s">
        <v>4929</v>
      </c>
      <c r="J702" s="133"/>
      <c r="K702" s="213"/>
      <c r="L702" s="521"/>
      <c r="M702" s="134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  <c r="AA702" s="103"/>
      <c r="AB702" s="103"/>
      <c r="AC702" s="103"/>
      <c r="AD702" s="103"/>
      <c r="AE702" s="103"/>
      <c r="AF702" s="103"/>
      <c r="AG702" s="103"/>
      <c r="AH702" s="103"/>
      <c r="AI702" s="103"/>
      <c r="AJ702" s="103"/>
      <c r="AK702" s="103"/>
      <c r="AL702" s="103"/>
      <c r="AM702" s="103"/>
      <c r="AN702" s="103"/>
      <c r="AO702" s="103"/>
      <c r="AP702" s="103"/>
      <c r="AQ702" s="103"/>
      <c r="AR702" s="103"/>
      <c r="AS702" s="103"/>
      <c r="AT702" s="103"/>
      <c r="AU702" s="103"/>
      <c r="AV702" s="103"/>
      <c r="AW702" s="103"/>
      <c r="AX702" s="103"/>
      <c r="AY702" s="103"/>
      <c r="AZ702" s="103"/>
      <c r="BA702" s="103"/>
      <c r="BB702" s="103"/>
      <c r="BC702" s="103"/>
      <c r="BD702" s="103"/>
      <c r="BE702" s="103"/>
      <c r="BF702" s="103"/>
      <c r="BG702" s="103"/>
      <c r="BH702" s="103"/>
      <c r="BI702" s="103"/>
      <c r="BJ702" s="103"/>
      <c r="BK702" s="103"/>
      <c r="BL702" s="103"/>
      <c r="BM702" s="103"/>
      <c r="BN702" s="103"/>
      <c r="BO702" s="103"/>
      <c r="BP702" s="103"/>
      <c r="BQ702" s="103"/>
      <c r="BR702" s="103"/>
      <c r="BS702" s="103"/>
      <c r="BT702" s="103"/>
      <c r="BU702" s="103"/>
      <c r="BV702" s="103"/>
      <c r="BW702" s="103"/>
      <c r="BX702" s="103"/>
      <c r="BY702" s="103"/>
      <c r="BZ702" s="103"/>
      <c r="CA702" s="103"/>
      <c r="CB702" s="103"/>
      <c r="CC702" s="103"/>
      <c r="CD702" s="103"/>
      <c r="CE702" s="103"/>
      <c r="CF702" s="103"/>
      <c r="CG702" s="103"/>
      <c r="CH702" s="103"/>
      <c r="CI702" s="103"/>
      <c r="CJ702" s="103"/>
      <c r="CK702" s="103"/>
      <c r="CL702" s="103"/>
      <c r="CM702" s="103"/>
      <c r="CN702" s="103"/>
      <c r="CO702" s="103"/>
      <c r="CP702" s="103"/>
      <c r="CQ702" s="103"/>
      <c r="CR702" s="103"/>
      <c r="CS702" s="103"/>
      <c r="CT702" s="103"/>
      <c r="CU702" s="103"/>
      <c r="CV702" s="103"/>
      <c r="CW702" s="103"/>
      <c r="CX702" s="103"/>
      <c r="CY702" s="103"/>
      <c r="CZ702" s="103"/>
      <c r="DA702" s="103"/>
    </row>
    <row r="703" spans="1:105" s="36" customFormat="1" ht="38.25">
      <c r="A703" s="192">
        <f t="shared" si="11"/>
        <v>8</v>
      </c>
      <c r="B703" s="132" t="s">
        <v>1812</v>
      </c>
      <c r="C703" s="132" t="s">
        <v>1081</v>
      </c>
      <c r="D703" s="213" t="s">
        <v>2296</v>
      </c>
      <c r="E703" s="181" t="s">
        <v>2297</v>
      </c>
      <c r="F703" s="138">
        <v>1500</v>
      </c>
      <c r="G703" s="138">
        <v>63</v>
      </c>
      <c r="H703" s="138">
        <v>2</v>
      </c>
      <c r="I703" s="133" t="s">
        <v>4931</v>
      </c>
      <c r="J703" s="133"/>
      <c r="K703" s="213"/>
      <c r="L703" s="521"/>
      <c r="M703" s="134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  <c r="AA703" s="103"/>
      <c r="AB703" s="103"/>
      <c r="AC703" s="103"/>
      <c r="AD703" s="103"/>
      <c r="AE703" s="103"/>
      <c r="AF703" s="103"/>
      <c r="AG703" s="103"/>
      <c r="AH703" s="103"/>
      <c r="AI703" s="103"/>
      <c r="AJ703" s="103"/>
      <c r="AK703" s="103"/>
      <c r="AL703" s="103"/>
      <c r="AM703" s="103"/>
      <c r="AN703" s="103"/>
      <c r="AO703" s="103"/>
      <c r="AP703" s="103"/>
      <c r="AQ703" s="103"/>
      <c r="AR703" s="103"/>
      <c r="AS703" s="103"/>
      <c r="AT703" s="103"/>
      <c r="AU703" s="103"/>
      <c r="AV703" s="103"/>
      <c r="AW703" s="103"/>
      <c r="AX703" s="103"/>
      <c r="AY703" s="103"/>
      <c r="AZ703" s="103"/>
      <c r="BA703" s="103"/>
      <c r="BB703" s="103"/>
      <c r="BC703" s="103"/>
      <c r="BD703" s="103"/>
      <c r="BE703" s="103"/>
      <c r="BF703" s="103"/>
      <c r="BG703" s="103"/>
      <c r="BH703" s="103"/>
      <c r="BI703" s="103"/>
      <c r="BJ703" s="103"/>
      <c r="BK703" s="103"/>
      <c r="BL703" s="103"/>
      <c r="BM703" s="103"/>
      <c r="BN703" s="103"/>
      <c r="BO703" s="103"/>
      <c r="BP703" s="103"/>
      <c r="BQ703" s="103"/>
      <c r="BR703" s="103"/>
      <c r="BS703" s="103"/>
      <c r="BT703" s="103"/>
      <c r="BU703" s="103"/>
      <c r="BV703" s="103"/>
      <c r="BW703" s="103"/>
      <c r="BX703" s="103"/>
      <c r="BY703" s="103"/>
      <c r="BZ703" s="103"/>
      <c r="CA703" s="103"/>
      <c r="CB703" s="103"/>
      <c r="CC703" s="103"/>
      <c r="CD703" s="103"/>
      <c r="CE703" s="103"/>
      <c r="CF703" s="103"/>
      <c r="CG703" s="103"/>
      <c r="CH703" s="103"/>
      <c r="CI703" s="103"/>
      <c r="CJ703" s="103"/>
      <c r="CK703" s="103"/>
      <c r="CL703" s="103"/>
      <c r="CM703" s="103"/>
      <c r="CN703" s="103"/>
      <c r="CO703" s="103"/>
      <c r="CP703" s="103"/>
      <c r="CQ703" s="103"/>
      <c r="CR703" s="103"/>
      <c r="CS703" s="103"/>
      <c r="CT703" s="103"/>
      <c r="CU703" s="103"/>
      <c r="CV703" s="103"/>
      <c r="CW703" s="103"/>
      <c r="CX703" s="103"/>
      <c r="CY703" s="103"/>
      <c r="CZ703" s="103"/>
      <c r="DA703" s="103"/>
    </row>
    <row r="704" spans="1:105" ht="38.25">
      <c r="A704" s="192">
        <f t="shared" si="11"/>
        <v>9</v>
      </c>
      <c r="B704" s="171" t="s">
        <v>1846</v>
      </c>
      <c r="C704" s="171" t="s">
        <v>1081</v>
      </c>
      <c r="D704" s="170" t="s">
        <v>1847</v>
      </c>
      <c r="E704" s="575" t="s">
        <v>4219</v>
      </c>
      <c r="F704" s="578"/>
      <c r="G704" s="578"/>
      <c r="H704" s="715"/>
      <c r="I704" s="188" t="s">
        <v>4928</v>
      </c>
      <c r="J704" s="198"/>
      <c r="K704" s="170"/>
      <c r="L704" s="520"/>
      <c r="M704" s="98"/>
      <c r="P704" s="116"/>
      <c r="Q704" s="116"/>
      <c r="R704" s="116"/>
      <c r="S704" s="116"/>
      <c r="T704" s="116"/>
      <c r="U704" s="116"/>
      <c r="V704" s="116"/>
      <c r="W704" s="116"/>
      <c r="X704" s="116"/>
      <c r="Y704" s="116"/>
      <c r="Z704" s="116"/>
      <c r="AA704" s="116"/>
      <c r="AB704" s="116"/>
      <c r="AC704" s="116"/>
      <c r="AD704" s="116"/>
      <c r="AE704" s="116"/>
      <c r="AF704" s="116"/>
      <c r="AG704" s="116"/>
      <c r="AH704" s="116"/>
      <c r="AI704" s="116"/>
      <c r="AJ704" s="116"/>
      <c r="AK704" s="116"/>
      <c r="AL704" s="116"/>
      <c r="AM704" s="116"/>
      <c r="AN704" s="116"/>
      <c r="AO704" s="116"/>
      <c r="AP704" s="116"/>
      <c r="AQ704" s="116"/>
      <c r="AR704" s="116"/>
      <c r="AS704" s="116"/>
      <c r="AT704" s="116"/>
      <c r="AU704" s="116"/>
      <c r="AV704" s="116"/>
      <c r="AW704" s="116"/>
      <c r="AX704" s="116"/>
      <c r="AY704" s="116"/>
      <c r="AZ704" s="116"/>
      <c r="BA704" s="116"/>
      <c r="BB704" s="116"/>
      <c r="BC704" s="116"/>
      <c r="BD704" s="116"/>
      <c r="BE704" s="116"/>
      <c r="BF704" s="116"/>
      <c r="BG704" s="116"/>
      <c r="BH704" s="116"/>
      <c r="BI704" s="116"/>
      <c r="BJ704" s="116"/>
      <c r="BK704" s="116"/>
      <c r="BL704" s="116"/>
      <c r="BM704" s="116"/>
      <c r="BN704" s="116"/>
      <c r="BO704" s="116"/>
      <c r="BP704" s="116"/>
      <c r="BQ704" s="116"/>
      <c r="BR704" s="116"/>
      <c r="BS704" s="116"/>
      <c r="BT704" s="116"/>
      <c r="BU704" s="116"/>
      <c r="BV704" s="116"/>
      <c r="BW704" s="116"/>
      <c r="BX704" s="116"/>
      <c r="BY704" s="116"/>
      <c r="BZ704" s="116"/>
      <c r="CA704" s="116"/>
      <c r="CB704" s="116"/>
      <c r="CC704" s="116"/>
      <c r="CD704" s="116"/>
      <c r="CE704" s="116"/>
      <c r="CF704" s="116"/>
      <c r="CG704" s="116"/>
      <c r="CH704" s="116"/>
      <c r="CI704" s="116"/>
      <c r="CJ704" s="116"/>
      <c r="CK704" s="116"/>
      <c r="CL704" s="116"/>
      <c r="CM704" s="116"/>
      <c r="CN704" s="116"/>
      <c r="CO704" s="116"/>
      <c r="CP704" s="116"/>
      <c r="CQ704" s="116"/>
      <c r="CR704" s="116"/>
      <c r="CS704" s="116"/>
      <c r="CT704" s="116"/>
      <c r="CU704" s="116"/>
      <c r="CV704" s="116"/>
      <c r="CW704" s="116"/>
      <c r="CX704" s="116"/>
      <c r="CY704" s="116"/>
      <c r="CZ704" s="116"/>
      <c r="DA704" s="116"/>
    </row>
    <row r="705" spans="1:105" s="36" customFormat="1" ht="38.25">
      <c r="A705" s="102">
        <f t="shared" si="11"/>
        <v>10</v>
      </c>
      <c r="B705" s="132" t="s">
        <v>1173</v>
      </c>
      <c r="C705" s="132" t="s">
        <v>1081</v>
      </c>
      <c r="D705" s="213" t="s">
        <v>2298</v>
      </c>
      <c r="E705" s="181" t="s">
        <v>2299</v>
      </c>
      <c r="F705" s="177">
        <v>1400</v>
      </c>
      <c r="G705" s="138">
        <v>140</v>
      </c>
      <c r="H705" s="138">
        <v>2</v>
      </c>
      <c r="I705" s="133" t="s">
        <v>4927</v>
      </c>
      <c r="J705" s="133"/>
      <c r="K705" s="213"/>
      <c r="L705" s="521"/>
      <c r="M705" s="134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  <c r="AA705" s="103"/>
      <c r="AB705" s="103"/>
      <c r="AC705" s="103"/>
      <c r="AD705" s="103"/>
      <c r="AE705" s="103"/>
      <c r="AF705" s="103"/>
      <c r="AG705" s="103"/>
      <c r="AH705" s="103"/>
      <c r="AI705" s="103"/>
      <c r="AJ705" s="103"/>
      <c r="AK705" s="103"/>
      <c r="AL705" s="103"/>
      <c r="AM705" s="103"/>
      <c r="AN705" s="103"/>
      <c r="AO705" s="103"/>
      <c r="AP705" s="103"/>
      <c r="AQ705" s="103"/>
      <c r="AR705" s="103"/>
      <c r="AS705" s="103"/>
      <c r="AT705" s="103"/>
      <c r="AU705" s="103"/>
      <c r="AV705" s="103"/>
      <c r="AW705" s="103"/>
      <c r="AX705" s="103"/>
      <c r="AY705" s="103"/>
      <c r="AZ705" s="103"/>
      <c r="BA705" s="103"/>
      <c r="BB705" s="103"/>
      <c r="BC705" s="103"/>
      <c r="BD705" s="103"/>
      <c r="BE705" s="103"/>
      <c r="BF705" s="103"/>
      <c r="BG705" s="103"/>
      <c r="BH705" s="103"/>
      <c r="BI705" s="103"/>
      <c r="BJ705" s="103"/>
      <c r="BK705" s="103"/>
      <c r="BL705" s="103"/>
      <c r="BM705" s="103"/>
      <c r="BN705" s="103"/>
      <c r="BO705" s="103"/>
      <c r="BP705" s="103"/>
      <c r="BQ705" s="103"/>
      <c r="BR705" s="103"/>
      <c r="BS705" s="103"/>
      <c r="BT705" s="103"/>
      <c r="BU705" s="103"/>
      <c r="BV705" s="103"/>
      <c r="BW705" s="103"/>
      <c r="BX705" s="103"/>
      <c r="BY705" s="103"/>
      <c r="BZ705" s="103"/>
      <c r="CA705" s="103"/>
      <c r="CB705" s="103"/>
      <c r="CC705" s="103"/>
      <c r="CD705" s="103"/>
      <c r="CE705" s="103"/>
      <c r="CF705" s="103"/>
      <c r="CG705" s="103"/>
      <c r="CH705" s="103"/>
      <c r="CI705" s="103"/>
      <c r="CJ705" s="103"/>
      <c r="CK705" s="103"/>
      <c r="CL705" s="103"/>
      <c r="CM705" s="103"/>
      <c r="CN705" s="103"/>
      <c r="CO705" s="103"/>
      <c r="CP705" s="103"/>
      <c r="CQ705" s="103"/>
      <c r="CR705" s="103"/>
      <c r="CS705" s="103"/>
      <c r="CT705" s="103"/>
      <c r="CU705" s="103"/>
      <c r="CV705" s="103"/>
      <c r="CW705" s="103"/>
      <c r="CX705" s="103"/>
      <c r="CY705" s="103"/>
      <c r="CZ705" s="103"/>
      <c r="DA705" s="103"/>
    </row>
    <row r="706" spans="1:105" ht="38.25">
      <c r="A706" s="192">
        <f t="shared" si="11"/>
        <v>11</v>
      </c>
      <c r="B706" s="171" t="s">
        <v>1846</v>
      </c>
      <c r="C706" s="171" t="s">
        <v>1081</v>
      </c>
      <c r="D706" s="170" t="s">
        <v>1847</v>
      </c>
      <c r="E706" s="575" t="s">
        <v>4219</v>
      </c>
      <c r="F706" s="578"/>
      <c r="G706" s="578"/>
      <c r="H706" s="715"/>
      <c r="I706" s="188" t="s">
        <v>4926</v>
      </c>
      <c r="J706" s="198"/>
      <c r="K706" s="170"/>
      <c r="L706" s="520"/>
      <c r="M706" s="98"/>
      <c r="P706" s="116"/>
      <c r="Q706" s="116"/>
      <c r="R706" s="116"/>
      <c r="S706" s="116"/>
      <c r="T706" s="116"/>
      <c r="U706" s="116"/>
      <c r="V706" s="116"/>
      <c r="W706" s="116"/>
      <c r="X706" s="116"/>
      <c r="Y706" s="116"/>
      <c r="Z706" s="116"/>
      <c r="AA706" s="116"/>
      <c r="AB706" s="116"/>
      <c r="AC706" s="116"/>
      <c r="AD706" s="116"/>
      <c r="AE706" s="116"/>
      <c r="AF706" s="116"/>
      <c r="AG706" s="116"/>
      <c r="AH706" s="116"/>
      <c r="AI706" s="116"/>
      <c r="AJ706" s="116"/>
      <c r="AK706" s="116"/>
      <c r="AL706" s="116"/>
      <c r="AM706" s="116"/>
      <c r="AN706" s="116"/>
      <c r="AO706" s="116"/>
      <c r="AP706" s="116"/>
      <c r="AQ706" s="116"/>
      <c r="AR706" s="116"/>
      <c r="AS706" s="116"/>
      <c r="AT706" s="116"/>
      <c r="AU706" s="116"/>
      <c r="AV706" s="116"/>
      <c r="AW706" s="116"/>
      <c r="AX706" s="116"/>
      <c r="AY706" s="116"/>
      <c r="AZ706" s="116"/>
      <c r="BA706" s="116"/>
      <c r="BB706" s="116"/>
      <c r="BC706" s="116"/>
      <c r="BD706" s="116"/>
      <c r="BE706" s="116"/>
      <c r="BF706" s="116"/>
      <c r="BG706" s="116"/>
      <c r="BH706" s="116"/>
      <c r="BI706" s="116"/>
      <c r="BJ706" s="116"/>
      <c r="BK706" s="116"/>
      <c r="BL706" s="116"/>
      <c r="BM706" s="116"/>
      <c r="BN706" s="116"/>
      <c r="BO706" s="116"/>
      <c r="BP706" s="116"/>
      <c r="BQ706" s="116"/>
      <c r="BR706" s="116"/>
      <c r="BS706" s="116"/>
      <c r="BT706" s="116"/>
      <c r="BU706" s="116"/>
      <c r="BV706" s="116"/>
      <c r="BW706" s="116"/>
      <c r="BX706" s="116"/>
      <c r="BY706" s="116"/>
      <c r="BZ706" s="116"/>
      <c r="CA706" s="116"/>
      <c r="CB706" s="116"/>
      <c r="CC706" s="116"/>
      <c r="CD706" s="116"/>
      <c r="CE706" s="116"/>
      <c r="CF706" s="116"/>
      <c r="CG706" s="116"/>
      <c r="CH706" s="116"/>
      <c r="CI706" s="116"/>
      <c r="CJ706" s="116"/>
      <c r="CK706" s="116"/>
      <c r="CL706" s="116"/>
      <c r="CM706" s="116"/>
      <c r="CN706" s="116"/>
      <c r="CO706" s="116"/>
      <c r="CP706" s="116"/>
      <c r="CQ706" s="116"/>
      <c r="CR706" s="116"/>
      <c r="CS706" s="116"/>
      <c r="CT706" s="116"/>
      <c r="CU706" s="116"/>
      <c r="CV706" s="116"/>
      <c r="CW706" s="116"/>
      <c r="CX706" s="116"/>
      <c r="CY706" s="116"/>
      <c r="CZ706" s="116"/>
      <c r="DA706" s="116"/>
    </row>
    <row r="707" spans="1:105" ht="38.25">
      <c r="A707" s="192">
        <f t="shared" si="11"/>
        <v>12</v>
      </c>
      <c r="B707" s="171" t="s">
        <v>1846</v>
      </c>
      <c r="C707" s="171" t="s">
        <v>1081</v>
      </c>
      <c r="D707" s="170" t="s">
        <v>1847</v>
      </c>
      <c r="E707" s="575" t="s">
        <v>4219</v>
      </c>
      <c r="F707" s="578"/>
      <c r="G707" s="578"/>
      <c r="H707" s="715"/>
      <c r="I707" s="188" t="s">
        <v>2300</v>
      </c>
      <c r="J707" s="198"/>
      <c r="K707" s="170"/>
      <c r="L707" s="520"/>
      <c r="M707" s="98"/>
    </row>
    <row r="708" spans="1:105" ht="38.25">
      <c r="A708" s="192">
        <f t="shared" si="11"/>
        <v>13</v>
      </c>
      <c r="B708" s="171" t="s">
        <v>2217</v>
      </c>
      <c r="C708" s="171" t="s">
        <v>1081</v>
      </c>
      <c r="D708" s="170" t="s">
        <v>2289</v>
      </c>
      <c r="E708" s="575" t="s">
        <v>2290</v>
      </c>
      <c r="F708" s="578"/>
      <c r="G708" s="578"/>
      <c r="H708" s="715"/>
      <c r="I708" s="188" t="s">
        <v>4925</v>
      </c>
      <c r="J708" s="198"/>
      <c r="K708" s="170"/>
      <c r="L708" s="520"/>
      <c r="M708" s="98"/>
    </row>
    <row r="709" spans="1:105" ht="38.25">
      <c r="A709" s="192">
        <f t="shared" si="11"/>
        <v>14</v>
      </c>
      <c r="B709" s="171" t="s">
        <v>2301</v>
      </c>
      <c r="C709" s="171" t="s">
        <v>1081</v>
      </c>
      <c r="D709" s="170" t="s">
        <v>2302</v>
      </c>
      <c r="E709" s="575" t="s">
        <v>2303</v>
      </c>
      <c r="F709" s="578"/>
      <c r="G709" s="578"/>
      <c r="H709" s="715"/>
      <c r="I709" s="188" t="s">
        <v>4924</v>
      </c>
      <c r="J709" s="198"/>
      <c r="K709" s="170"/>
      <c r="L709" s="520"/>
      <c r="M709" s="98"/>
    </row>
    <row r="710" spans="1:105" ht="38.25">
      <c r="A710" s="192">
        <f t="shared" si="11"/>
        <v>15</v>
      </c>
      <c r="B710" s="171" t="s">
        <v>2304</v>
      </c>
      <c r="C710" s="171" t="s">
        <v>1305</v>
      </c>
      <c r="D710" s="170" t="s">
        <v>2305</v>
      </c>
      <c r="E710" s="575" t="s">
        <v>2306</v>
      </c>
      <c r="F710" s="578"/>
      <c r="G710" s="578"/>
      <c r="H710" s="715"/>
      <c r="I710" s="188" t="s">
        <v>4923</v>
      </c>
      <c r="J710" s="198"/>
      <c r="K710" s="170"/>
      <c r="L710" s="520"/>
      <c r="M710" s="98"/>
    </row>
    <row r="711" spans="1:105" ht="38.25">
      <c r="A711" s="192">
        <f t="shared" si="11"/>
        <v>16</v>
      </c>
      <c r="B711" s="171" t="s">
        <v>2307</v>
      </c>
      <c r="C711" s="171" t="s">
        <v>1081</v>
      </c>
      <c r="D711" s="170" t="s">
        <v>2308</v>
      </c>
      <c r="E711" s="575" t="s">
        <v>2309</v>
      </c>
      <c r="F711" s="578"/>
      <c r="G711" s="578"/>
      <c r="H711" s="715"/>
      <c r="I711" s="188" t="s">
        <v>4922</v>
      </c>
      <c r="J711" s="198"/>
      <c r="K711" s="170"/>
      <c r="L711" s="520"/>
      <c r="M711" s="98"/>
    </row>
    <row r="712" spans="1:105" ht="38.25">
      <c r="A712" s="192">
        <f t="shared" si="11"/>
        <v>17</v>
      </c>
      <c r="B712" s="171" t="s">
        <v>2288</v>
      </c>
      <c r="C712" s="171" t="s">
        <v>1081</v>
      </c>
      <c r="D712" s="170" t="s">
        <v>2310</v>
      </c>
      <c r="E712" s="575" t="s">
        <v>2311</v>
      </c>
      <c r="F712" s="578"/>
      <c r="G712" s="578"/>
      <c r="H712" s="715"/>
      <c r="I712" s="188" t="s">
        <v>4921</v>
      </c>
      <c r="J712" s="198"/>
      <c r="K712" s="170"/>
      <c r="L712" s="520"/>
      <c r="M712" s="98"/>
    </row>
    <row r="713" spans="1:105" ht="38.25">
      <c r="A713" s="192">
        <f t="shared" si="11"/>
        <v>18</v>
      </c>
      <c r="B713" s="171" t="s">
        <v>2312</v>
      </c>
      <c r="C713" s="171" t="s">
        <v>1305</v>
      </c>
      <c r="D713" s="170" t="s">
        <v>2313</v>
      </c>
      <c r="E713" s="575" t="s">
        <v>2314</v>
      </c>
      <c r="F713" s="578">
        <v>1073</v>
      </c>
      <c r="G713" s="578">
        <v>30</v>
      </c>
      <c r="H713" s="715">
        <v>2</v>
      </c>
      <c r="I713" s="133" t="s">
        <v>4920</v>
      </c>
      <c r="J713" s="198"/>
      <c r="K713" s="170"/>
      <c r="L713" s="520"/>
      <c r="M713" s="98"/>
    </row>
    <row r="714" spans="1:105" ht="38.25">
      <c r="A714" s="192">
        <f t="shared" si="11"/>
        <v>19</v>
      </c>
      <c r="B714" s="171" t="s">
        <v>1665</v>
      </c>
      <c r="C714" s="171" t="s">
        <v>1081</v>
      </c>
      <c r="D714" s="170" t="s">
        <v>2315</v>
      </c>
      <c r="E714" s="575" t="s">
        <v>2316</v>
      </c>
      <c r="F714" s="578">
        <v>850</v>
      </c>
      <c r="G714" s="578">
        <v>54</v>
      </c>
      <c r="H714" s="715">
        <v>1</v>
      </c>
      <c r="I714" s="133" t="s">
        <v>4919</v>
      </c>
      <c r="J714" s="198"/>
      <c r="K714" s="170"/>
      <c r="L714" s="520"/>
      <c r="M714" s="98"/>
    </row>
    <row r="715" spans="1:105" ht="38.25">
      <c r="A715" s="192">
        <f t="shared" si="11"/>
        <v>20</v>
      </c>
      <c r="B715" s="171" t="s">
        <v>2189</v>
      </c>
      <c r="C715" s="171" t="s">
        <v>1081</v>
      </c>
      <c r="D715" s="170" t="s">
        <v>2317</v>
      </c>
      <c r="E715" s="575" t="s">
        <v>2318</v>
      </c>
      <c r="F715" s="578">
        <v>999</v>
      </c>
      <c r="G715" s="578">
        <v>72</v>
      </c>
      <c r="H715" s="715">
        <v>2</v>
      </c>
      <c r="I715" s="133" t="s">
        <v>4918</v>
      </c>
      <c r="J715" s="198"/>
      <c r="K715" s="170"/>
      <c r="L715" s="520"/>
      <c r="M715" s="98"/>
    </row>
    <row r="716" spans="1:105" ht="51">
      <c r="A716" s="192">
        <f t="shared" si="11"/>
        <v>21</v>
      </c>
      <c r="B716" s="171" t="s">
        <v>1578</v>
      </c>
      <c r="C716" s="171" t="s">
        <v>1081</v>
      </c>
      <c r="D716" s="170" t="s">
        <v>1978</v>
      </c>
      <c r="E716" s="575" t="s">
        <v>2319</v>
      </c>
      <c r="F716" s="578"/>
      <c r="G716" s="578"/>
      <c r="H716" s="715"/>
      <c r="I716" s="188" t="s">
        <v>4917</v>
      </c>
      <c r="J716" s="198"/>
      <c r="K716" s="170"/>
      <c r="L716" s="520"/>
      <c r="M716" s="98"/>
    </row>
    <row r="717" spans="1:105" s="236" customFormat="1" ht="64.5" customHeight="1">
      <c r="A717" s="198">
        <f t="shared" si="11"/>
        <v>22</v>
      </c>
      <c r="B717" s="199" t="s">
        <v>2202</v>
      </c>
      <c r="C717" s="199" t="s">
        <v>4767</v>
      </c>
      <c r="D717" s="170" t="s">
        <v>2204</v>
      </c>
      <c r="E717" s="573" t="s">
        <v>2205</v>
      </c>
      <c r="F717" s="746" t="s">
        <v>4744</v>
      </c>
      <c r="G717" s="747"/>
      <c r="H717" s="748"/>
      <c r="I717" s="164" t="s">
        <v>4745</v>
      </c>
      <c r="J717" s="198" t="s">
        <v>4763</v>
      </c>
      <c r="K717" s="198" t="s">
        <v>4470</v>
      </c>
      <c r="L717" s="539" t="s">
        <v>6018</v>
      </c>
      <c r="M717" s="91"/>
      <c r="N717" s="212"/>
      <c r="O717" s="212"/>
    </row>
    <row r="718" spans="1:105" ht="38.25">
      <c r="A718" s="192">
        <f t="shared" si="11"/>
        <v>23</v>
      </c>
      <c r="B718" s="171" t="s">
        <v>1578</v>
      </c>
      <c r="C718" s="171" t="s">
        <v>1081</v>
      </c>
      <c r="D718" s="170" t="s">
        <v>2321</v>
      </c>
      <c r="E718" s="575" t="s">
        <v>2322</v>
      </c>
      <c r="F718" s="578">
        <v>751</v>
      </c>
      <c r="G718" s="578">
        <v>85</v>
      </c>
      <c r="H718" s="715">
        <v>2</v>
      </c>
      <c r="I718" s="133" t="s">
        <v>4916</v>
      </c>
      <c r="J718" s="198"/>
      <c r="K718" s="170"/>
      <c r="L718" s="520"/>
      <c r="M718" s="98"/>
    </row>
    <row r="719" spans="1:105" ht="38.25">
      <c r="A719" s="192">
        <f t="shared" si="11"/>
        <v>24</v>
      </c>
      <c r="B719" s="171" t="s">
        <v>1319</v>
      </c>
      <c r="C719" s="171" t="s">
        <v>1081</v>
      </c>
      <c r="D719" s="170" t="s">
        <v>2323</v>
      </c>
      <c r="E719" s="575" t="s">
        <v>2324</v>
      </c>
      <c r="F719" s="578">
        <v>1401</v>
      </c>
      <c r="G719" s="578">
        <v>48</v>
      </c>
      <c r="H719" s="715">
        <v>1</v>
      </c>
      <c r="I719" s="133" t="s">
        <v>4915</v>
      </c>
      <c r="J719" s="198"/>
      <c r="K719" s="170"/>
      <c r="L719" s="520"/>
      <c r="M719" s="98"/>
    </row>
    <row r="720" spans="1:105" ht="89.25">
      <c r="A720" s="192">
        <f t="shared" si="11"/>
        <v>25</v>
      </c>
      <c r="B720" s="171" t="s">
        <v>76</v>
      </c>
      <c r="C720" s="171" t="s">
        <v>1913</v>
      </c>
      <c r="D720" s="170" t="s">
        <v>1914</v>
      </c>
      <c r="E720" s="579" t="s">
        <v>1915</v>
      </c>
      <c r="F720" s="571">
        <v>102865</v>
      </c>
      <c r="G720" s="151">
        <v>7167.4</v>
      </c>
      <c r="H720" s="717">
        <v>4</v>
      </c>
      <c r="I720" s="156" t="s">
        <v>6140</v>
      </c>
      <c r="J720" s="163" t="s">
        <v>4805</v>
      </c>
      <c r="K720" s="198" t="s">
        <v>4470</v>
      </c>
      <c r="L720" s="539"/>
      <c r="M720" s="98"/>
    </row>
    <row r="721" spans="1:173" ht="38.25">
      <c r="A721" s="192">
        <f t="shared" si="11"/>
        <v>26</v>
      </c>
      <c r="B721" s="169" t="s">
        <v>1173</v>
      </c>
      <c r="C721" s="171" t="s">
        <v>1115</v>
      </c>
      <c r="D721" s="170" t="s">
        <v>2325</v>
      </c>
      <c r="E721" s="575" t="s">
        <v>2326</v>
      </c>
      <c r="F721" s="578">
        <v>600</v>
      </c>
      <c r="G721" s="578">
        <f>112-40.2</f>
        <v>71.8</v>
      </c>
      <c r="H721" s="715">
        <v>2</v>
      </c>
      <c r="I721" s="133" t="s">
        <v>4914</v>
      </c>
      <c r="J721" s="198"/>
      <c r="K721" s="170"/>
      <c r="L721" s="520"/>
      <c r="M721" s="98"/>
    </row>
    <row r="722" spans="1:173" ht="38.25">
      <c r="A722" s="192">
        <f t="shared" si="11"/>
        <v>27</v>
      </c>
      <c r="B722" s="171" t="s">
        <v>1846</v>
      </c>
      <c r="C722" s="171" t="s">
        <v>1081</v>
      </c>
      <c r="D722" s="170" t="s">
        <v>2327</v>
      </c>
      <c r="E722" s="575" t="s">
        <v>2328</v>
      </c>
      <c r="F722" s="578">
        <v>1125</v>
      </c>
      <c r="G722" s="578">
        <v>60</v>
      </c>
      <c r="H722" s="715">
        <v>1</v>
      </c>
      <c r="I722" s="133" t="s">
        <v>4913</v>
      </c>
      <c r="J722" s="198"/>
      <c r="K722" s="170"/>
      <c r="L722" s="520"/>
      <c r="M722" s="98"/>
    </row>
    <row r="723" spans="1:173" ht="38.25">
      <c r="A723" s="192">
        <f t="shared" si="11"/>
        <v>28</v>
      </c>
      <c r="B723" s="171" t="s">
        <v>1173</v>
      </c>
      <c r="C723" s="171" t="s">
        <v>1081</v>
      </c>
      <c r="D723" s="170" t="s">
        <v>2308</v>
      </c>
      <c r="E723" s="575" t="s">
        <v>2309</v>
      </c>
      <c r="F723" s="578">
        <v>1408</v>
      </c>
      <c r="G723" s="578">
        <v>195</v>
      </c>
      <c r="H723" s="715">
        <v>1</v>
      </c>
      <c r="I723" s="133" t="s">
        <v>4912</v>
      </c>
      <c r="J723" s="198"/>
      <c r="K723" s="170"/>
      <c r="L723" s="520"/>
      <c r="M723" s="98"/>
    </row>
    <row r="724" spans="1:173" ht="86.25" customHeight="1">
      <c r="A724" s="192">
        <f t="shared" si="11"/>
        <v>29</v>
      </c>
      <c r="B724" s="132" t="s">
        <v>1578</v>
      </c>
      <c r="C724" s="132" t="s">
        <v>4766</v>
      </c>
      <c r="D724" s="213" t="s">
        <v>2329</v>
      </c>
      <c r="E724" s="181" t="s">
        <v>2330</v>
      </c>
      <c r="F724" s="791" t="s">
        <v>4765</v>
      </c>
      <c r="G724" s="792"/>
      <c r="H724" s="793"/>
      <c r="I724" s="133" t="s">
        <v>4783</v>
      </c>
      <c r="J724" s="164" t="s">
        <v>6156</v>
      </c>
      <c r="K724" s="205" t="s">
        <v>5465</v>
      </c>
      <c r="L724" s="539" t="s">
        <v>6018</v>
      </c>
      <c r="M724" s="98"/>
    </row>
    <row r="725" spans="1:173" ht="38.25">
      <c r="A725" s="192">
        <f t="shared" si="11"/>
        <v>30</v>
      </c>
      <c r="B725" s="171" t="s">
        <v>1173</v>
      </c>
      <c r="C725" s="171" t="s">
        <v>1115</v>
      </c>
      <c r="D725" s="170" t="s">
        <v>889</v>
      </c>
      <c r="E725" s="575" t="s">
        <v>2331</v>
      </c>
      <c r="F725" s="578">
        <v>1107</v>
      </c>
      <c r="G725" s="578">
        <v>-2</v>
      </c>
      <c r="H725" s="715">
        <v>1</v>
      </c>
      <c r="I725" s="133" t="s">
        <v>4911</v>
      </c>
      <c r="J725" s="198"/>
      <c r="K725" s="170"/>
      <c r="L725" s="520"/>
      <c r="M725" s="98"/>
    </row>
    <row r="726" spans="1:173" ht="66" customHeight="1">
      <c r="A726" s="192">
        <f t="shared" si="11"/>
        <v>31</v>
      </c>
      <c r="B726" s="171" t="s">
        <v>1855</v>
      </c>
      <c r="C726" s="171" t="s">
        <v>2332</v>
      </c>
      <c r="D726" s="170" t="s">
        <v>2333</v>
      </c>
      <c r="E726" s="573" t="s">
        <v>2334</v>
      </c>
      <c r="F726" s="735" t="s">
        <v>2335</v>
      </c>
      <c r="G726" s="744"/>
      <c r="H726" s="745"/>
      <c r="I726" s="133" t="s">
        <v>4782</v>
      </c>
      <c r="J726" s="198" t="s">
        <v>4768</v>
      </c>
      <c r="K726" s="198" t="s">
        <v>4746</v>
      </c>
      <c r="L726" s="562" t="s">
        <v>6018</v>
      </c>
      <c r="M726" s="98"/>
    </row>
    <row r="727" spans="1:173" ht="83.25" customHeight="1">
      <c r="A727" s="192">
        <f t="shared" si="11"/>
        <v>32</v>
      </c>
      <c r="B727" s="171" t="s">
        <v>1768</v>
      </c>
      <c r="C727" s="171" t="s">
        <v>1769</v>
      </c>
      <c r="D727" s="170" t="s">
        <v>4770</v>
      </c>
      <c r="E727" s="17" t="s">
        <v>1771</v>
      </c>
      <c r="F727" s="16">
        <v>34000</v>
      </c>
      <c r="G727" s="16">
        <v>1359.56</v>
      </c>
      <c r="H727" s="16">
        <v>2</v>
      </c>
      <c r="I727" s="175" t="s">
        <v>4747</v>
      </c>
      <c r="J727" s="133" t="s">
        <v>4769</v>
      </c>
      <c r="K727" s="133" t="s">
        <v>5596</v>
      </c>
      <c r="L727" s="520"/>
      <c r="M727" s="98"/>
    </row>
    <row r="728" spans="1:173" ht="38.25">
      <c r="A728" s="192">
        <f t="shared" si="11"/>
        <v>33</v>
      </c>
      <c r="B728" s="171" t="s">
        <v>1578</v>
      </c>
      <c r="C728" s="171" t="s">
        <v>1081</v>
      </c>
      <c r="D728" s="170" t="s">
        <v>2336</v>
      </c>
      <c r="E728" s="575" t="s">
        <v>2337</v>
      </c>
      <c r="F728" s="578">
        <v>400</v>
      </c>
      <c r="G728" s="578"/>
      <c r="H728" s="715"/>
      <c r="I728" s="188" t="s">
        <v>4910</v>
      </c>
      <c r="J728" s="198"/>
      <c r="K728" s="170"/>
      <c r="L728" s="520"/>
      <c r="M728" s="98"/>
    </row>
    <row r="729" spans="1:173" ht="38.25">
      <c r="A729" s="192">
        <f t="shared" si="11"/>
        <v>34</v>
      </c>
      <c r="B729" s="171" t="s">
        <v>1823</v>
      </c>
      <c r="C729" s="171" t="s">
        <v>1081</v>
      </c>
      <c r="D729" s="170" t="s">
        <v>2338</v>
      </c>
      <c r="E729" s="575" t="s">
        <v>1825</v>
      </c>
      <c r="F729" s="578"/>
      <c r="G729" s="578">
        <v>47.8</v>
      </c>
      <c r="H729" s="715">
        <v>1</v>
      </c>
      <c r="I729" s="188" t="s">
        <v>4909</v>
      </c>
      <c r="J729" s="198"/>
      <c r="K729" s="170"/>
      <c r="L729" s="520"/>
      <c r="M729" s="98"/>
    </row>
    <row r="730" spans="1:173" ht="38.25">
      <c r="A730" s="192">
        <f t="shared" si="11"/>
        <v>35</v>
      </c>
      <c r="B730" s="171" t="s">
        <v>1290</v>
      </c>
      <c r="C730" s="171" t="s">
        <v>1081</v>
      </c>
      <c r="D730" s="170" t="s">
        <v>2339</v>
      </c>
      <c r="E730" s="575" t="s">
        <v>2340</v>
      </c>
      <c r="F730" s="578"/>
      <c r="G730" s="578"/>
      <c r="H730" s="715"/>
      <c r="I730" s="188" t="s">
        <v>4908</v>
      </c>
      <c r="J730" s="198"/>
      <c r="K730" s="170"/>
      <c r="L730" s="520"/>
      <c r="M730" s="98"/>
    </row>
    <row r="731" spans="1:173" ht="38.25">
      <c r="A731" s="192">
        <f t="shared" si="11"/>
        <v>36</v>
      </c>
      <c r="B731" s="171" t="s">
        <v>1135</v>
      </c>
      <c r="C731" s="171" t="s">
        <v>1081</v>
      </c>
      <c r="D731" s="170" t="s">
        <v>2341</v>
      </c>
      <c r="E731" s="575" t="s">
        <v>2342</v>
      </c>
      <c r="F731" s="578">
        <v>1408</v>
      </c>
      <c r="G731" s="578">
        <v>100</v>
      </c>
      <c r="H731" s="715">
        <v>2</v>
      </c>
      <c r="I731" s="133" t="s">
        <v>4907</v>
      </c>
      <c r="J731" s="198"/>
      <c r="K731" s="170"/>
      <c r="L731" s="520"/>
      <c r="M731" s="98"/>
    </row>
    <row r="732" spans="1:173" ht="38.25">
      <c r="A732" s="192">
        <f t="shared" si="11"/>
        <v>37</v>
      </c>
      <c r="B732" s="171" t="s">
        <v>1937</v>
      </c>
      <c r="C732" s="171" t="s">
        <v>1081</v>
      </c>
      <c r="D732" s="170" t="s">
        <v>2343</v>
      </c>
      <c r="E732" s="575" t="s">
        <v>2344</v>
      </c>
      <c r="F732" s="578">
        <v>1500</v>
      </c>
      <c r="G732" s="578">
        <v>108</v>
      </c>
      <c r="H732" s="715">
        <v>2</v>
      </c>
      <c r="I732" s="133" t="s">
        <v>4906</v>
      </c>
      <c r="J732" s="198"/>
      <c r="K732" s="170"/>
      <c r="L732" s="520"/>
      <c r="M732" s="98"/>
    </row>
    <row r="733" spans="1:173" s="36" customFormat="1" ht="38.25">
      <c r="A733" s="192">
        <f t="shared" si="11"/>
        <v>38</v>
      </c>
      <c r="B733" s="132" t="s">
        <v>1135</v>
      </c>
      <c r="C733" s="132" t="s">
        <v>1081</v>
      </c>
      <c r="D733" s="213" t="s">
        <v>2345</v>
      </c>
      <c r="E733" s="181" t="s">
        <v>2346</v>
      </c>
      <c r="F733" s="138">
        <v>1500</v>
      </c>
      <c r="G733" s="138">
        <v>35</v>
      </c>
      <c r="H733" s="138">
        <v>1</v>
      </c>
      <c r="I733" s="133" t="s">
        <v>4905</v>
      </c>
      <c r="J733" s="133"/>
      <c r="K733" s="213"/>
      <c r="L733" s="521"/>
      <c r="M733" s="134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  <c r="AA733" s="103"/>
      <c r="AB733" s="103"/>
      <c r="AC733" s="103"/>
      <c r="AD733" s="103"/>
      <c r="AE733" s="103"/>
      <c r="AF733" s="103"/>
      <c r="AG733" s="103"/>
      <c r="AH733" s="103"/>
      <c r="AI733" s="103"/>
      <c r="AJ733" s="103"/>
      <c r="AK733" s="103"/>
      <c r="AL733" s="103"/>
      <c r="AM733" s="103"/>
      <c r="AN733" s="103"/>
      <c r="AO733" s="103"/>
      <c r="AP733" s="103"/>
      <c r="AQ733" s="103"/>
      <c r="AR733" s="103"/>
      <c r="AS733" s="103"/>
      <c r="AT733" s="103"/>
      <c r="AU733" s="103"/>
      <c r="AV733" s="103"/>
      <c r="AW733" s="103"/>
      <c r="AX733" s="103"/>
      <c r="AY733" s="103"/>
      <c r="AZ733" s="103"/>
      <c r="BA733" s="103"/>
      <c r="BB733" s="103"/>
      <c r="BC733" s="103"/>
      <c r="BD733" s="103"/>
      <c r="BE733" s="103"/>
      <c r="BF733" s="103"/>
      <c r="BG733" s="103"/>
      <c r="BH733" s="103"/>
      <c r="BI733" s="103"/>
      <c r="BJ733" s="103"/>
      <c r="BK733" s="103"/>
      <c r="BL733" s="103"/>
      <c r="BM733" s="103"/>
      <c r="BN733" s="103"/>
      <c r="BO733" s="103"/>
      <c r="BP733" s="103"/>
      <c r="BQ733" s="103"/>
      <c r="BR733" s="103"/>
      <c r="BS733" s="103"/>
      <c r="BT733" s="103"/>
      <c r="BU733" s="103"/>
      <c r="BV733" s="103"/>
      <c r="BW733" s="103"/>
      <c r="BX733" s="103"/>
      <c r="BY733" s="103"/>
      <c r="BZ733" s="103"/>
      <c r="CA733" s="103"/>
      <c r="CB733" s="103"/>
      <c r="CC733" s="103"/>
      <c r="CD733" s="103"/>
      <c r="CE733" s="103"/>
      <c r="CF733" s="103"/>
      <c r="CG733" s="103"/>
      <c r="CH733" s="103"/>
      <c r="CI733" s="103"/>
      <c r="CJ733" s="103"/>
      <c r="CK733" s="103"/>
      <c r="CL733" s="103"/>
      <c r="CM733" s="103"/>
      <c r="CN733" s="103"/>
      <c r="CO733" s="103"/>
      <c r="CP733" s="103"/>
      <c r="CQ733" s="103"/>
      <c r="CR733" s="103"/>
      <c r="CS733" s="103"/>
      <c r="CT733" s="103"/>
      <c r="CU733" s="103"/>
      <c r="CV733" s="103"/>
      <c r="CW733" s="103"/>
      <c r="CX733" s="103"/>
      <c r="CY733" s="103"/>
      <c r="CZ733" s="103"/>
      <c r="DA733" s="103"/>
      <c r="DB733" s="103"/>
      <c r="DC733" s="103"/>
      <c r="DD733" s="103"/>
      <c r="DE733" s="103"/>
      <c r="DF733" s="103"/>
      <c r="DG733" s="103"/>
      <c r="DH733" s="103"/>
      <c r="DI733" s="103"/>
      <c r="DJ733" s="103"/>
      <c r="DK733" s="103"/>
      <c r="DL733" s="103"/>
      <c r="DM733" s="103"/>
      <c r="DN733" s="103"/>
      <c r="DO733" s="103"/>
      <c r="DP733" s="103"/>
      <c r="DQ733" s="103"/>
      <c r="DR733" s="103"/>
      <c r="DS733" s="103"/>
      <c r="DT733" s="103"/>
      <c r="DU733" s="103"/>
      <c r="DV733" s="103"/>
      <c r="DW733" s="103"/>
      <c r="DX733" s="103"/>
      <c r="DY733" s="103"/>
      <c r="DZ733" s="103"/>
      <c r="EA733" s="103"/>
      <c r="EB733" s="103"/>
      <c r="EC733" s="103"/>
      <c r="ED733" s="103"/>
      <c r="EE733" s="103"/>
      <c r="EF733" s="103"/>
      <c r="EG733" s="103"/>
      <c r="EH733" s="103"/>
      <c r="EI733" s="103"/>
      <c r="EJ733" s="103"/>
      <c r="EK733" s="103"/>
      <c r="EL733" s="103"/>
      <c r="EM733" s="103"/>
      <c r="EN733" s="103"/>
      <c r="EO733" s="103"/>
      <c r="EP733" s="103"/>
      <c r="EQ733" s="103"/>
      <c r="ER733" s="103"/>
      <c r="ES733" s="103"/>
      <c r="ET733" s="103"/>
      <c r="EU733" s="103"/>
      <c r="EV733" s="103"/>
      <c r="EW733" s="103"/>
      <c r="EX733" s="103"/>
      <c r="EY733" s="103"/>
      <c r="EZ733" s="103"/>
      <c r="FA733" s="103"/>
      <c r="FB733" s="103"/>
      <c r="FC733" s="103"/>
      <c r="FD733" s="103"/>
      <c r="FE733" s="103"/>
      <c r="FF733" s="103"/>
      <c r="FG733" s="103"/>
      <c r="FH733" s="103"/>
      <c r="FI733" s="103"/>
      <c r="FJ733" s="103"/>
      <c r="FK733" s="103"/>
      <c r="FL733" s="103"/>
      <c r="FM733" s="103"/>
      <c r="FN733" s="103"/>
      <c r="FO733" s="103"/>
      <c r="FP733" s="103"/>
      <c r="FQ733" s="103"/>
    </row>
    <row r="734" spans="1:173" s="36" customFormat="1" ht="108.75" customHeight="1">
      <c r="A734" s="192">
        <f t="shared" si="11"/>
        <v>39</v>
      </c>
      <c r="B734" s="132" t="s">
        <v>4774</v>
      </c>
      <c r="C734" s="132" t="s">
        <v>4773</v>
      </c>
      <c r="D734" s="213" t="s">
        <v>4772</v>
      </c>
      <c r="E734" s="181" t="s">
        <v>991</v>
      </c>
      <c r="F734" s="746" t="s">
        <v>4775</v>
      </c>
      <c r="G734" s="747"/>
      <c r="H734" s="748"/>
      <c r="I734" s="245" t="s">
        <v>6141</v>
      </c>
      <c r="J734" s="133" t="s">
        <v>4776</v>
      </c>
      <c r="K734" s="133" t="s">
        <v>4779</v>
      </c>
      <c r="L734" s="521"/>
      <c r="M734" s="134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  <c r="AA734" s="103"/>
      <c r="AB734" s="103"/>
      <c r="AC734" s="103"/>
      <c r="AD734" s="103"/>
      <c r="AE734" s="103"/>
      <c r="AF734" s="103"/>
      <c r="AG734" s="103"/>
      <c r="AH734" s="103"/>
      <c r="AI734" s="103"/>
      <c r="AJ734" s="103"/>
      <c r="AK734" s="103"/>
      <c r="AL734" s="103"/>
      <c r="AM734" s="103"/>
      <c r="AN734" s="103"/>
      <c r="AO734" s="103"/>
      <c r="AP734" s="103"/>
      <c r="AQ734" s="103"/>
      <c r="AR734" s="103"/>
      <c r="AS734" s="103"/>
      <c r="AT734" s="103"/>
      <c r="AU734" s="103"/>
      <c r="AV734" s="103"/>
      <c r="AW734" s="103"/>
      <c r="AX734" s="103"/>
      <c r="AY734" s="103"/>
      <c r="AZ734" s="103"/>
      <c r="BA734" s="103"/>
      <c r="BB734" s="103"/>
      <c r="BC734" s="103"/>
      <c r="BD734" s="103"/>
      <c r="BE734" s="103"/>
      <c r="BF734" s="103"/>
      <c r="BG734" s="103"/>
      <c r="BH734" s="103"/>
      <c r="BI734" s="103"/>
      <c r="BJ734" s="103"/>
      <c r="BK734" s="103"/>
      <c r="BL734" s="103"/>
      <c r="BM734" s="103"/>
      <c r="BN734" s="103"/>
      <c r="BO734" s="103"/>
      <c r="BP734" s="103"/>
      <c r="BQ734" s="103"/>
      <c r="BR734" s="103"/>
      <c r="BS734" s="103"/>
      <c r="BT734" s="103"/>
      <c r="BU734" s="103"/>
      <c r="BV734" s="103"/>
      <c r="BW734" s="103"/>
      <c r="BX734" s="103"/>
      <c r="BY734" s="103"/>
      <c r="BZ734" s="103"/>
      <c r="CA734" s="103"/>
      <c r="CB734" s="103"/>
      <c r="CC734" s="103"/>
      <c r="CD734" s="103"/>
      <c r="CE734" s="103"/>
      <c r="CF734" s="103"/>
      <c r="CG734" s="103"/>
      <c r="CH734" s="103"/>
      <c r="CI734" s="103"/>
      <c r="CJ734" s="103"/>
      <c r="CK734" s="103"/>
      <c r="CL734" s="103"/>
      <c r="CM734" s="103"/>
      <c r="CN734" s="103"/>
      <c r="CO734" s="103"/>
      <c r="CP734" s="103"/>
      <c r="CQ734" s="103"/>
      <c r="CR734" s="103"/>
      <c r="CS734" s="103"/>
      <c r="CT734" s="103"/>
      <c r="CU734" s="103"/>
      <c r="CV734" s="103"/>
      <c r="CW734" s="103"/>
      <c r="CX734" s="103"/>
      <c r="CY734" s="103"/>
      <c r="CZ734" s="103"/>
      <c r="DA734" s="103"/>
      <c r="DB734" s="103"/>
      <c r="DC734" s="103"/>
      <c r="DD734" s="103"/>
      <c r="DE734" s="103"/>
      <c r="DF734" s="103"/>
      <c r="DG734" s="103"/>
      <c r="DH734" s="103"/>
      <c r="DI734" s="103"/>
      <c r="DJ734" s="103"/>
      <c r="DK734" s="103"/>
      <c r="DL734" s="103"/>
      <c r="DM734" s="103"/>
      <c r="DN734" s="103"/>
      <c r="DO734" s="103"/>
      <c r="DP734" s="103"/>
      <c r="DQ734" s="103"/>
      <c r="DR734" s="103"/>
      <c r="DS734" s="103"/>
      <c r="DT734" s="103"/>
      <c r="DU734" s="103"/>
      <c r="DV734" s="103"/>
      <c r="DW734" s="103"/>
      <c r="DX734" s="103"/>
      <c r="DY734" s="103"/>
      <c r="DZ734" s="103"/>
      <c r="EA734" s="103"/>
      <c r="EB734" s="103"/>
      <c r="EC734" s="103"/>
      <c r="ED734" s="103"/>
      <c r="EE734" s="103"/>
      <c r="EF734" s="103"/>
      <c r="EG734" s="103"/>
      <c r="EH734" s="103"/>
      <c r="EI734" s="103"/>
      <c r="EJ734" s="103"/>
      <c r="EK734" s="103"/>
      <c r="EL734" s="103"/>
      <c r="EM734" s="103"/>
      <c r="EN734" s="103"/>
      <c r="EO734" s="103"/>
      <c r="EP734" s="103"/>
      <c r="EQ734" s="103"/>
      <c r="ER734" s="103"/>
      <c r="ES734" s="103"/>
      <c r="ET734" s="103"/>
      <c r="EU734" s="103"/>
      <c r="EV734" s="103"/>
      <c r="EW734" s="103"/>
      <c r="EX734" s="103"/>
      <c r="EY734" s="103"/>
      <c r="EZ734" s="103"/>
      <c r="FA734" s="103"/>
      <c r="FB734" s="103"/>
      <c r="FC734" s="103"/>
      <c r="FD734" s="103"/>
      <c r="FE734" s="103"/>
      <c r="FF734" s="103"/>
      <c r="FG734" s="103"/>
      <c r="FH734" s="103"/>
      <c r="FI734" s="103"/>
      <c r="FJ734" s="103"/>
      <c r="FK734" s="103"/>
      <c r="FL734" s="103"/>
      <c r="FM734" s="103"/>
      <c r="FN734" s="103"/>
      <c r="FO734" s="103"/>
      <c r="FP734" s="103"/>
      <c r="FQ734" s="103"/>
    </row>
    <row r="735" spans="1:173" ht="38.25">
      <c r="A735" s="192">
        <f t="shared" si="11"/>
        <v>40</v>
      </c>
      <c r="B735" s="171" t="s">
        <v>1218</v>
      </c>
      <c r="C735" s="171" t="s">
        <v>1081</v>
      </c>
      <c r="D735" s="170" t="s">
        <v>2347</v>
      </c>
      <c r="E735" s="575" t="s">
        <v>2348</v>
      </c>
      <c r="F735" s="578">
        <v>941</v>
      </c>
      <c r="G735" s="578">
        <v>117</v>
      </c>
      <c r="H735" s="715">
        <v>1</v>
      </c>
      <c r="I735" s="133" t="s">
        <v>4904</v>
      </c>
      <c r="J735" s="198"/>
      <c r="K735" s="170"/>
      <c r="L735" s="520"/>
      <c r="M735" s="98"/>
    </row>
    <row r="736" spans="1:173" ht="38.25">
      <c r="A736" s="192">
        <f t="shared" si="11"/>
        <v>41</v>
      </c>
      <c r="B736" s="171" t="s">
        <v>1173</v>
      </c>
      <c r="C736" s="171" t="s">
        <v>1081</v>
      </c>
      <c r="D736" s="170" t="s">
        <v>4902</v>
      </c>
      <c r="E736" s="575" t="s">
        <v>2349</v>
      </c>
      <c r="F736" s="578">
        <v>1016</v>
      </c>
      <c r="G736" s="578">
        <v>92</v>
      </c>
      <c r="H736" s="715">
        <v>2</v>
      </c>
      <c r="I736" s="133" t="s">
        <v>4903</v>
      </c>
      <c r="J736" s="198"/>
      <c r="K736" s="170"/>
      <c r="L736" s="520"/>
      <c r="M736" s="98"/>
    </row>
    <row r="737" spans="1:13" ht="115.5" customHeight="1">
      <c r="A737" s="192">
        <f t="shared" si="11"/>
        <v>42</v>
      </c>
      <c r="B737" s="171" t="s">
        <v>2288</v>
      </c>
      <c r="C737" s="171" t="s">
        <v>2350</v>
      </c>
      <c r="D737" s="170" t="s">
        <v>1518</v>
      </c>
      <c r="E737" s="573" t="s">
        <v>2352</v>
      </c>
      <c r="F737" s="735" t="s">
        <v>2353</v>
      </c>
      <c r="G737" s="744"/>
      <c r="H737" s="745"/>
      <c r="I737" s="133" t="s">
        <v>4748</v>
      </c>
      <c r="J737" s="198" t="s">
        <v>4749</v>
      </c>
      <c r="K737" s="198" t="s">
        <v>4750</v>
      </c>
      <c r="L737" s="562" t="s">
        <v>6018</v>
      </c>
      <c r="M737" s="98"/>
    </row>
    <row r="738" spans="1:13" ht="51" customHeight="1">
      <c r="A738" s="192">
        <f t="shared" si="11"/>
        <v>43</v>
      </c>
      <c r="B738" s="171" t="s">
        <v>1135</v>
      </c>
      <c r="C738" s="171" t="s">
        <v>1081</v>
      </c>
      <c r="D738" s="170" t="s">
        <v>4900</v>
      </c>
      <c r="E738" s="575" t="s">
        <v>2354</v>
      </c>
      <c r="F738" s="166">
        <v>1487</v>
      </c>
      <c r="G738" s="578">
        <v>38</v>
      </c>
      <c r="H738" s="715">
        <v>1</v>
      </c>
      <c r="I738" s="133" t="s">
        <v>4901</v>
      </c>
      <c r="J738" s="735" t="s">
        <v>5257</v>
      </c>
      <c r="K738" s="745"/>
      <c r="L738" s="520"/>
      <c r="M738" s="98"/>
    </row>
    <row r="739" spans="1:13" ht="128.25" customHeight="1">
      <c r="A739" s="192">
        <f t="shared" si="11"/>
        <v>44</v>
      </c>
      <c r="B739" s="171" t="s">
        <v>1665</v>
      </c>
      <c r="C739" s="171" t="s">
        <v>3980</v>
      </c>
      <c r="D739" s="170" t="s">
        <v>4806</v>
      </c>
      <c r="E739" s="573" t="s">
        <v>2356</v>
      </c>
      <c r="F739" s="735" t="s">
        <v>2357</v>
      </c>
      <c r="G739" s="744"/>
      <c r="H739" s="745"/>
      <c r="I739" s="133" t="s">
        <v>6158</v>
      </c>
      <c r="J739" s="198" t="s">
        <v>4771</v>
      </c>
      <c r="K739" s="198" t="s">
        <v>5411</v>
      </c>
      <c r="L739" s="563" t="s">
        <v>6018</v>
      </c>
      <c r="M739" s="98"/>
    </row>
    <row r="740" spans="1:13" ht="90" customHeight="1">
      <c r="A740" s="195">
        <f t="shared" si="11"/>
        <v>45</v>
      </c>
      <c r="B740" s="171" t="s">
        <v>1937</v>
      </c>
      <c r="C740" s="171" t="s">
        <v>3979</v>
      </c>
      <c r="D740" s="170" t="s">
        <v>2256</v>
      </c>
      <c r="E740" s="575" t="s">
        <v>2257</v>
      </c>
      <c r="F740" s="814" t="s">
        <v>2258</v>
      </c>
      <c r="G740" s="814"/>
      <c r="H740" s="814"/>
      <c r="I740" s="133" t="s">
        <v>4781</v>
      </c>
      <c r="J740" s="198" t="s">
        <v>4752</v>
      </c>
      <c r="K740" s="198" t="s">
        <v>6159</v>
      </c>
      <c r="L740" s="563" t="s">
        <v>6018</v>
      </c>
      <c r="M740" s="98"/>
    </row>
    <row r="741" spans="1:13" ht="38.25">
      <c r="A741" s="192">
        <f t="shared" si="11"/>
        <v>46</v>
      </c>
      <c r="B741" s="171" t="s">
        <v>1578</v>
      </c>
      <c r="C741" s="171" t="s">
        <v>1081</v>
      </c>
      <c r="D741" s="170" t="s">
        <v>1978</v>
      </c>
      <c r="E741" s="575" t="s">
        <v>2358</v>
      </c>
      <c r="F741" s="578">
        <v>660</v>
      </c>
      <c r="G741" s="578">
        <v>81</v>
      </c>
      <c r="H741" s="715">
        <v>1</v>
      </c>
      <c r="I741" s="133" t="s">
        <v>4898</v>
      </c>
      <c r="J741" s="198"/>
      <c r="K741" s="170"/>
      <c r="L741" s="520"/>
      <c r="M741" s="98"/>
    </row>
    <row r="742" spans="1:13" ht="38.25">
      <c r="A742" s="192">
        <f t="shared" si="11"/>
        <v>47</v>
      </c>
      <c r="B742" s="171" t="s">
        <v>1173</v>
      </c>
      <c r="C742" s="171" t="s">
        <v>1081</v>
      </c>
      <c r="D742" s="170" t="s">
        <v>711</v>
      </c>
      <c r="E742" s="575" t="s">
        <v>2359</v>
      </c>
      <c r="F742" s="578">
        <v>1200</v>
      </c>
      <c r="G742" s="578">
        <v>94</v>
      </c>
      <c r="H742" s="715">
        <v>1</v>
      </c>
      <c r="I742" s="133" t="s">
        <v>4897</v>
      </c>
      <c r="J742" s="198"/>
      <c r="K742" s="170"/>
      <c r="L742" s="520"/>
      <c r="M742" s="98"/>
    </row>
    <row r="743" spans="1:13" ht="38.25">
      <c r="A743" s="192">
        <f t="shared" si="11"/>
        <v>48</v>
      </c>
      <c r="B743" s="171" t="s">
        <v>1682</v>
      </c>
      <c r="C743" s="171" t="s">
        <v>1081</v>
      </c>
      <c r="D743" s="170" t="s">
        <v>2360</v>
      </c>
      <c r="E743" s="575" t="s">
        <v>2361</v>
      </c>
      <c r="F743" s="578">
        <v>1372</v>
      </c>
      <c r="G743" s="578">
        <v>115</v>
      </c>
      <c r="H743" s="715">
        <v>2</v>
      </c>
      <c r="I743" s="133" t="s">
        <v>4895</v>
      </c>
      <c r="J743" s="198"/>
      <c r="K743" s="170"/>
      <c r="L743" s="520"/>
      <c r="M743" s="98"/>
    </row>
    <row r="744" spans="1:13" ht="38.25">
      <c r="A744" s="192">
        <f t="shared" si="11"/>
        <v>49</v>
      </c>
      <c r="B744" s="171" t="s">
        <v>1548</v>
      </c>
      <c r="C744" s="171" t="s">
        <v>1115</v>
      </c>
      <c r="D744" s="170" t="s">
        <v>2362</v>
      </c>
      <c r="E744" s="575" t="s">
        <v>2363</v>
      </c>
      <c r="F744" s="578">
        <v>1400</v>
      </c>
      <c r="G744" s="146">
        <f>100-73.2</f>
        <v>26.799999999999997</v>
      </c>
      <c r="H744" s="715">
        <v>2</v>
      </c>
      <c r="I744" s="133" t="s">
        <v>4894</v>
      </c>
      <c r="J744" s="198"/>
      <c r="K744" s="170"/>
      <c r="L744" s="520"/>
      <c r="M744" s="98"/>
    </row>
    <row r="745" spans="1:13" ht="38.25">
      <c r="A745" s="192">
        <f t="shared" si="11"/>
        <v>50</v>
      </c>
      <c r="B745" s="171" t="s">
        <v>1578</v>
      </c>
      <c r="C745" s="171" t="s">
        <v>1081</v>
      </c>
      <c r="D745" s="170" t="s">
        <v>2336</v>
      </c>
      <c r="E745" s="575" t="s">
        <v>2337</v>
      </c>
      <c r="F745" s="578">
        <v>400</v>
      </c>
      <c r="G745" s="578">
        <v>99</v>
      </c>
      <c r="H745" s="715">
        <v>1</v>
      </c>
      <c r="I745" s="133" t="s">
        <v>4893</v>
      </c>
      <c r="J745" s="198"/>
      <c r="K745" s="170"/>
      <c r="L745" s="520"/>
      <c r="M745" s="98"/>
    </row>
    <row r="746" spans="1:13" ht="78" customHeight="1">
      <c r="A746" s="195">
        <f t="shared" si="11"/>
        <v>51</v>
      </c>
      <c r="B746" s="171" t="s">
        <v>1665</v>
      </c>
      <c r="C746" s="171" t="s">
        <v>3978</v>
      </c>
      <c r="D746" s="170" t="s">
        <v>2364</v>
      </c>
      <c r="E746" s="575" t="s">
        <v>2365</v>
      </c>
      <c r="F746" s="735" t="s">
        <v>5372</v>
      </c>
      <c r="G746" s="744"/>
      <c r="H746" s="745"/>
      <c r="I746" s="133" t="s">
        <v>5371</v>
      </c>
      <c r="J746" s="198" t="s">
        <v>4751</v>
      </c>
      <c r="K746" s="205" t="s">
        <v>5412</v>
      </c>
      <c r="L746" s="563" t="s">
        <v>6018</v>
      </c>
      <c r="M746" s="98"/>
    </row>
    <row r="747" spans="1:13" ht="38.25">
      <c r="A747" s="192">
        <f t="shared" si="11"/>
        <v>52</v>
      </c>
      <c r="B747" s="171" t="s">
        <v>3363</v>
      </c>
      <c r="C747" s="171" t="s">
        <v>1081</v>
      </c>
      <c r="D747" s="213" t="s">
        <v>3951</v>
      </c>
      <c r="E747" s="575" t="s">
        <v>3952</v>
      </c>
      <c r="F747" s="578">
        <v>1500</v>
      </c>
      <c r="G747" s="578">
        <v>60</v>
      </c>
      <c r="H747" s="715">
        <v>1</v>
      </c>
      <c r="I747" s="133" t="s">
        <v>4887</v>
      </c>
      <c r="J747" s="198"/>
      <c r="K747" s="170"/>
      <c r="L747" s="520"/>
      <c r="M747" s="98"/>
    </row>
    <row r="748" spans="1:13" ht="38.25">
      <c r="A748" s="192">
        <f t="shared" si="11"/>
        <v>53</v>
      </c>
      <c r="B748" s="171" t="s">
        <v>3953</v>
      </c>
      <c r="C748" s="171" t="s">
        <v>974</v>
      </c>
      <c r="D748" s="170" t="s">
        <v>2289</v>
      </c>
      <c r="E748" s="575" t="s">
        <v>2290</v>
      </c>
      <c r="F748" s="578">
        <v>1100</v>
      </c>
      <c r="G748" s="578">
        <v>100</v>
      </c>
      <c r="H748" s="715">
        <v>2</v>
      </c>
      <c r="I748" s="133" t="s">
        <v>4886</v>
      </c>
      <c r="J748" s="198"/>
      <c r="K748" s="170"/>
      <c r="L748" s="520"/>
      <c r="M748" s="98"/>
    </row>
    <row r="749" spans="1:13" ht="38.25">
      <c r="A749" s="192">
        <f t="shared" si="11"/>
        <v>54</v>
      </c>
      <c r="B749" s="171" t="s">
        <v>3955</v>
      </c>
      <c r="C749" s="171" t="s">
        <v>1081</v>
      </c>
      <c r="D749" s="170" t="s">
        <v>3954</v>
      </c>
      <c r="E749" s="575" t="s">
        <v>3956</v>
      </c>
      <c r="F749" s="578">
        <v>1500</v>
      </c>
      <c r="G749" s="578">
        <v>99</v>
      </c>
      <c r="H749" s="715">
        <v>1</v>
      </c>
      <c r="I749" s="133" t="s">
        <v>4885</v>
      </c>
      <c r="J749" s="198"/>
      <c r="K749" s="170"/>
      <c r="L749" s="520"/>
      <c r="M749" s="98"/>
    </row>
    <row r="750" spans="1:13" ht="102" customHeight="1">
      <c r="A750" s="192">
        <f t="shared" si="11"/>
        <v>55</v>
      </c>
      <c r="B750" s="171" t="s">
        <v>109</v>
      </c>
      <c r="C750" s="171" t="s">
        <v>3977</v>
      </c>
      <c r="D750" s="170" t="s">
        <v>3975</v>
      </c>
      <c r="E750" s="104" t="s">
        <v>3551</v>
      </c>
      <c r="F750" s="735" t="s">
        <v>4798</v>
      </c>
      <c r="G750" s="736"/>
      <c r="H750" s="737"/>
      <c r="I750" s="381" t="s">
        <v>6142</v>
      </c>
      <c r="J750" s="198" t="s">
        <v>4778</v>
      </c>
      <c r="K750" s="198" t="s">
        <v>4753</v>
      </c>
      <c r="L750" s="567" t="s">
        <v>6018</v>
      </c>
      <c r="M750" s="98"/>
    </row>
    <row r="751" spans="1:13" ht="262.5" customHeight="1">
      <c r="A751" s="206">
        <f t="shared" si="11"/>
        <v>56</v>
      </c>
      <c r="B751" s="204" t="s">
        <v>2055</v>
      </c>
      <c r="C751" s="204" t="s">
        <v>2056</v>
      </c>
      <c r="D751" s="170" t="s">
        <v>2057</v>
      </c>
      <c r="E751" s="575" t="s">
        <v>2058</v>
      </c>
      <c r="F751" s="779" t="s">
        <v>4983</v>
      </c>
      <c r="G751" s="779"/>
      <c r="H751" s="779"/>
      <c r="I751" s="133" t="s">
        <v>6144</v>
      </c>
      <c r="J751" s="163" t="s">
        <v>6143</v>
      </c>
      <c r="K751" s="205" t="s">
        <v>4976</v>
      </c>
      <c r="L751" s="520"/>
      <c r="M751" s="98"/>
    </row>
    <row r="752" spans="1:13" ht="269.25" customHeight="1">
      <c r="A752" s="206">
        <f t="shared" si="11"/>
        <v>57</v>
      </c>
      <c r="B752" s="204" t="s">
        <v>1173</v>
      </c>
      <c r="C752" s="204" t="s">
        <v>2196</v>
      </c>
      <c r="D752" s="170" t="s">
        <v>2197</v>
      </c>
      <c r="E752" s="575" t="s">
        <v>2058</v>
      </c>
      <c r="F752" s="779" t="s">
        <v>4965</v>
      </c>
      <c r="G752" s="779"/>
      <c r="H752" s="779"/>
      <c r="I752" s="133" t="s">
        <v>5035</v>
      </c>
      <c r="J752" s="205" t="s">
        <v>4957</v>
      </c>
      <c r="K752" s="205" t="s">
        <v>4958</v>
      </c>
      <c r="L752" s="520"/>
      <c r="M752" s="98"/>
    </row>
    <row r="753" spans="1:15" ht="51">
      <c r="A753" s="206">
        <f t="shared" si="11"/>
        <v>58</v>
      </c>
      <c r="B753" s="171" t="s">
        <v>3957</v>
      </c>
      <c r="C753" s="171" t="s">
        <v>974</v>
      </c>
      <c r="D753" s="170" t="s">
        <v>3950</v>
      </c>
      <c r="E753" s="575" t="s">
        <v>3958</v>
      </c>
      <c r="F753" s="577">
        <v>1500</v>
      </c>
      <c r="G753" s="577">
        <v>83</v>
      </c>
      <c r="H753" s="719">
        <v>1</v>
      </c>
      <c r="I753" s="133" t="s">
        <v>4884</v>
      </c>
      <c r="J753" s="198"/>
      <c r="K753" s="170"/>
      <c r="L753" s="520"/>
      <c r="M753" s="98"/>
    </row>
    <row r="754" spans="1:15" ht="38.25">
      <c r="A754" s="192">
        <f t="shared" si="11"/>
        <v>59</v>
      </c>
      <c r="B754" s="171" t="s">
        <v>450</v>
      </c>
      <c r="C754" s="171" t="s">
        <v>3961</v>
      </c>
      <c r="D754" s="170" t="s">
        <v>3959</v>
      </c>
      <c r="E754" s="575" t="s">
        <v>3960</v>
      </c>
      <c r="F754" s="578">
        <v>630</v>
      </c>
      <c r="G754" s="578">
        <v>53</v>
      </c>
      <c r="H754" s="715">
        <v>2</v>
      </c>
      <c r="I754" s="133" t="s">
        <v>4883</v>
      </c>
      <c r="J754" s="198"/>
      <c r="K754" s="170"/>
      <c r="L754" s="520"/>
      <c r="M754" s="98"/>
    </row>
    <row r="755" spans="1:15" ht="38.25">
      <c r="A755" s="192">
        <f t="shared" si="11"/>
        <v>60</v>
      </c>
      <c r="B755" s="171" t="s">
        <v>2076</v>
      </c>
      <c r="C755" s="171" t="s">
        <v>1081</v>
      </c>
      <c r="D755" s="170" t="s">
        <v>3970</v>
      </c>
      <c r="E755" s="575" t="s">
        <v>3971</v>
      </c>
      <c r="F755" s="138">
        <v>767</v>
      </c>
      <c r="G755" s="138">
        <v>81</v>
      </c>
      <c r="H755" s="138">
        <v>1</v>
      </c>
      <c r="I755" s="188" t="s">
        <v>4882</v>
      </c>
      <c r="J755" s="198"/>
      <c r="K755" s="170"/>
      <c r="L755" s="520"/>
      <c r="M755" s="98"/>
    </row>
    <row r="756" spans="1:15" ht="51">
      <c r="A756" s="192">
        <f t="shared" si="11"/>
        <v>61</v>
      </c>
      <c r="B756" s="171" t="s">
        <v>1933</v>
      </c>
      <c r="C756" s="171" t="s">
        <v>3972</v>
      </c>
      <c r="D756" s="170" t="s">
        <v>1934</v>
      </c>
      <c r="E756" s="575" t="s">
        <v>1935</v>
      </c>
      <c r="F756" s="138">
        <v>1600</v>
      </c>
      <c r="G756" s="133" t="s">
        <v>3976</v>
      </c>
      <c r="H756" s="138">
        <v>1</v>
      </c>
      <c r="I756" s="188" t="s">
        <v>4881</v>
      </c>
      <c r="J756" s="198"/>
      <c r="K756" s="170"/>
      <c r="L756" s="520"/>
      <c r="M756" s="98"/>
    </row>
    <row r="757" spans="1:15" ht="38.25">
      <c r="A757" s="192">
        <f t="shared" si="11"/>
        <v>62</v>
      </c>
      <c r="B757" s="171" t="s">
        <v>594</v>
      </c>
      <c r="C757" s="171" t="s">
        <v>1081</v>
      </c>
      <c r="D757" s="170" t="s">
        <v>1872</v>
      </c>
      <c r="E757" s="575" t="s">
        <v>3423</v>
      </c>
      <c r="F757" s="578">
        <v>1500</v>
      </c>
      <c r="G757" s="578">
        <v>80</v>
      </c>
      <c r="H757" s="715">
        <v>1</v>
      </c>
      <c r="I757" s="133" t="s">
        <v>4880</v>
      </c>
      <c r="J757" s="198"/>
      <c r="K757" s="170"/>
      <c r="L757" s="520"/>
      <c r="M757" s="98"/>
    </row>
    <row r="758" spans="1:15" ht="38.25">
      <c r="A758" s="192">
        <f t="shared" si="11"/>
        <v>63</v>
      </c>
      <c r="B758" s="171" t="s">
        <v>4010</v>
      </c>
      <c r="C758" s="171" t="s">
        <v>1081</v>
      </c>
      <c r="D758" s="170" t="s">
        <v>4011</v>
      </c>
      <c r="E758" s="575" t="s">
        <v>4012</v>
      </c>
      <c r="F758" s="578">
        <v>1100</v>
      </c>
      <c r="G758" s="578">
        <v>80</v>
      </c>
      <c r="H758" s="715">
        <v>1</v>
      </c>
      <c r="I758" s="133" t="s">
        <v>4879</v>
      </c>
      <c r="J758" s="198"/>
      <c r="K758" s="170"/>
      <c r="L758" s="520"/>
      <c r="M758" s="98"/>
    </row>
    <row r="759" spans="1:15" ht="38.25">
      <c r="A759" s="192">
        <f t="shared" si="11"/>
        <v>64</v>
      </c>
      <c r="B759" s="171" t="s">
        <v>4015</v>
      </c>
      <c r="C759" s="171" t="s">
        <v>974</v>
      </c>
      <c r="D759" s="170" t="s">
        <v>4877</v>
      </c>
      <c r="E759" s="573" t="s">
        <v>4016</v>
      </c>
      <c r="F759" s="205">
        <v>1000</v>
      </c>
      <c r="G759" s="205">
        <v>42</v>
      </c>
      <c r="H759" s="720">
        <v>2</v>
      </c>
      <c r="I759" s="164" t="s">
        <v>4878</v>
      </c>
      <c r="J759" s="198"/>
      <c r="K759" s="170"/>
      <c r="L759" s="520"/>
      <c r="M759" s="98"/>
    </row>
    <row r="760" spans="1:15" ht="38.25">
      <c r="A760" s="206">
        <f t="shared" si="11"/>
        <v>65</v>
      </c>
      <c r="B760" s="204" t="s">
        <v>2288</v>
      </c>
      <c r="C760" s="204" t="s">
        <v>1081</v>
      </c>
      <c r="D760" s="170" t="s">
        <v>4090</v>
      </c>
      <c r="E760" s="573" t="s">
        <v>4017</v>
      </c>
      <c r="F760" s="205"/>
      <c r="G760" s="205"/>
      <c r="H760" s="720"/>
      <c r="I760" s="188" t="s">
        <v>4876</v>
      </c>
      <c r="J760" s="205"/>
      <c r="K760" s="170"/>
      <c r="L760" s="520"/>
      <c r="M760" s="98"/>
    </row>
    <row r="761" spans="1:15" ht="38.25">
      <c r="A761" s="192">
        <f>1+A759</f>
        <v>65</v>
      </c>
      <c r="B761" s="171" t="s">
        <v>4028</v>
      </c>
      <c r="C761" s="171" t="s">
        <v>1081</v>
      </c>
      <c r="D761" s="170" t="s">
        <v>3964</v>
      </c>
      <c r="E761" s="575" t="s">
        <v>3965</v>
      </c>
      <c r="F761" s="578">
        <v>1408</v>
      </c>
      <c r="G761" s="578">
        <v>64</v>
      </c>
      <c r="H761" s="715">
        <v>1</v>
      </c>
      <c r="I761" s="188" t="s">
        <v>4875</v>
      </c>
      <c r="J761" s="198"/>
      <c r="K761" s="170"/>
      <c r="L761" s="520"/>
      <c r="M761" s="98"/>
    </row>
    <row r="762" spans="1:15" ht="51">
      <c r="A762" s="192">
        <f t="shared" si="11"/>
        <v>66</v>
      </c>
      <c r="B762" s="171" t="s">
        <v>55</v>
      </c>
      <c r="C762" s="171" t="s">
        <v>4780</v>
      </c>
      <c r="D762" s="170" t="s">
        <v>2275</v>
      </c>
      <c r="E762" s="575" t="s">
        <v>2276</v>
      </c>
      <c r="F762" s="578">
        <v>300</v>
      </c>
      <c r="G762" s="578">
        <v>61</v>
      </c>
      <c r="H762" s="715">
        <v>1</v>
      </c>
      <c r="I762" s="133" t="s">
        <v>6145</v>
      </c>
      <c r="J762" s="242" t="s">
        <v>5061</v>
      </c>
      <c r="K762" s="198"/>
      <c r="L762" s="567" t="s">
        <v>6018</v>
      </c>
      <c r="M762" s="98"/>
    </row>
    <row r="763" spans="1:15" ht="38.25">
      <c r="A763" s="192">
        <f>1+A762</f>
        <v>67</v>
      </c>
      <c r="B763" s="171" t="s">
        <v>2288</v>
      </c>
      <c r="C763" s="171" t="s">
        <v>1081</v>
      </c>
      <c r="D763" s="170" t="s">
        <v>2168</v>
      </c>
      <c r="E763" s="575" t="s">
        <v>2169</v>
      </c>
      <c r="F763" s="578">
        <v>1200</v>
      </c>
      <c r="G763" s="578">
        <v>84</v>
      </c>
      <c r="H763" s="715">
        <v>1</v>
      </c>
      <c r="I763" s="188" t="s">
        <v>4874</v>
      </c>
      <c r="J763" s="198"/>
      <c r="K763" s="170"/>
      <c r="L763" s="520"/>
      <c r="M763" s="98"/>
    </row>
    <row r="764" spans="1:15" ht="38.25">
      <c r="A764" s="192">
        <f t="shared" si="11"/>
        <v>68</v>
      </c>
      <c r="B764" s="171" t="s">
        <v>2288</v>
      </c>
      <c r="C764" s="171" t="s">
        <v>1081</v>
      </c>
      <c r="D764" s="170" t="s">
        <v>3982</v>
      </c>
      <c r="E764" s="575" t="s">
        <v>3983</v>
      </c>
      <c r="F764" s="578">
        <v>803</v>
      </c>
      <c r="G764" s="578">
        <v>77</v>
      </c>
      <c r="H764" s="715" t="s">
        <v>4031</v>
      </c>
      <c r="I764" s="133" t="s">
        <v>4873</v>
      </c>
      <c r="J764" s="198"/>
      <c r="K764" s="170"/>
      <c r="L764" s="520"/>
      <c r="M764" s="98"/>
    </row>
    <row r="765" spans="1:15" ht="38.25">
      <c r="A765" s="192">
        <f t="shared" si="11"/>
        <v>69</v>
      </c>
      <c r="B765" s="171" t="s">
        <v>4033</v>
      </c>
      <c r="C765" s="171" t="s">
        <v>4035</v>
      </c>
      <c r="D765" s="170" t="s">
        <v>4032</v>
      </c>
      <c r="E765" s="575" t="s">
        <v>4034</v>
      </c>
      <c r="F765" s="578">
        <v>1650</v>
      </c>
      <c r="G765" s="578">
        <v>48</v>
      </c>
      <c r="H765" s="715">
        <v>2</v>
      </c>
      <c r="I765" s="133" t="s">
        <v>4784</v>
      </c>
      <c r="J765" s="198"/>
      <c r="K765" s="170"/>
      <c r="L765" s="520"/>
      <c r="M765" s="98"/>
    </row>
    <row r="766" spans="1:15" ht="38.25">
      <c r="A766" s="192">
        <f t="shared" si="11"/>
        <v>70</v>
      </c>
      <c r="B766" s="171" t="s">
        <v>2288</v>
      </c>
      <c r="C766" s="171" t="s">
        <v>1081</v>
      </c>
      <c r="D766" s="170" t="s">
        <v>2173</v>
      </c>
      <c r="E766" s="573" t="s">
        <v>4036</v>
      </c>
      <c r="F766" s="205">
        <v>1000</v>
      </c>
      <c r="G766" s="205">
        <v>125</v>
      </c>
      <c r="H766" s="720">
        <v>1</v>
      </c>
      <c r="I766" s="133" t="s">
        <v>4785</v>
      </c>
      <c r="J766" s="198"/>
      <c r="K766" s="170"/>
      <c r="L766" s="520"/>
      <c r="M766" s="98"/>
    </row>
    <row r="767" spans="1:15" ht="38.25">
      <c r="A767" s="192">
        <f t="shared" si="11"/>
        <v>71</v>
      </c>
      <c r="B767" s="171" t="s">
        <v>4033</v>
      </c>
      <c r="C767" s="171" t="s">
        <v>4037</v>
      </c>
      <c r="D767" s="170" t="s">
        <v>4032</v>
      </c>
      <c r="E767" s="575" t="s">
        <v>4034</v>
      </c>
      <c r="F767" s="578">
        <v>1650</v>
      </c>
      <c r="G767" s="578">
        <v>48</v>
      </c>
      <c r="H767" s="715">
        <v>2</v>
      </c>
      <c r="I767" s="133" t="s">
        <v>4872</v>
      </c>
      <c r="J767" s="198"/>
      <c r="K767" s="170"/>
      <c r="L767" s="520"/>
      <c r="M767" s="134"/>
      <c r="N767" s="134"/>
      <c r="O767" s="134"/>
    </row>
    <row r="768" spans="1:15" ht="38.25">
      <c r="A768" s="192">
        <f t="shared" si="11"/>
        <v>72</v>
      </c>
      <c r="B768" s="171" t="s">
        <v>195</v>
      </c>
      <c r="C768" s="171" t="s">
        <v>1081</v>
      </c>
      <c r="D768" s="170" t="s">
        <v>4038</v>
      </c>
      <c r="E768" s="573" t="s">
        <v>4039</v>
      </c>
      <c r="F768" s="205">
        <v>1322</v>
      </c>
      <c r="G768" s="205">
        <v>60</v>
      </c>
      <c r="H768" s="720">
        <v>1</v>
      </c>
      <c r="I768" s="133" t="s">
        <v>4871</v>
      </c>
      <c r="J768" s="198"/>
      <c r="K768" s="170"/>
      <c r="L768" s="520"/>
      <c r="M768" s="134"/>
      <c r="N768" s="134"/>
      <c r="O768" s="134"/>
    </row>
    <row r="769" spans="1:26" ht="136.5" customHeight="1">
      <c r="A769" s="820">
        <f>1+A768</f>
        <v>73</v>
      </c>
      <c r="B769" s="790" t="s">
        <v>2053</v>
      </c>
      <c r="C769" s="788" t="s">
        <v>4801</v>
      </c>
      <c r="D769" s="798" t="s">
        <v>4800</v>
      </c>
      <c r="E769" s="800" t="s">
        <v>1454</v>
      </c>
      <c r="F769" s="746" t="s">
        <v>5001</v>
      </c>
      <c r="G769" s="747"/>
      <c r="H769" s="748"/>
      <c r="I769" s="790" t="s">
        <v>5000</v>
      </c>
      <c r="J769" s="790" t="s">
        <v>4802</v>
      </c>
      <c r="K769" s="790" t="s">
        <v>5410</v>
      </c>
      <c r="L769" s="520"/>
      <c r="M769" s="134"/>
      <c r="N769" s="134"/>
      <c r="O769" s="134"/>
    </row>
    <row r="770" spans="1:26" ht="110.25" customHeight="1">
      <c r="A770" s="821"/>
      <c r="B770" s="740"/>
      <c r="C770" s="789"/>
      <c r="D770" s="799"/>
      <c r="E770" s="801"/>
      <c r="F770" s="746" t="s">
        <v>4803</v>
      </c>
      <c r="G770" s="747"/>
      <c r="H770" s="748"/>
      <c r="I770" s="740"/>
      <c r="J770" s="740"/>
      <c r="K770" s="740"/>
      <c r="L770" s="520"/>
      <c r="M770" s="134"/>
      <c r="N770" s="134"/>
      <c r="O770" s="134"/>
    </row>
    <row r="771" spans="1:26" ht="99" customHeight="1">
      <c r="A771" s="206">
        <f>1+A769</f>
        <v>74</v>
      </c>
      <c r="B771" s="199" t="s">
        <v>76</v>
      </c>
      <c r="C771" s="196" t="s">
        <v>4799</v>
      </c>
      <c r="D771" s="170" t="s">
        <v>4788</v>
      </c>
      <c r="E771" s="573" t="s">
        <v>1915</v>
      </c>
      <c r="F771" s="735" t="s">
        <v>4789</v>
      </c>
      <c r="G771" s="744"/>
      <c r="H771" s="745"/>
      <c r="I771" s="245" t="s">
        <v>4790</v>
      </c>
      <c r="J771" s="198" t="s">
        <v>4758</v>
      </c>
      <c r="K771" s="198" t="s">
        <v>4470</v>
      </c>
      <c r="L771" s="520"/>
      <c r="M771" s="134"/>
      <c r="N771" s="134"/>
      <c r="O771" s="134"/>
    </row>
    <row r="772" spans="1:26" s="113" customFormat="1" ht="38.25">
      <c r="A772" s="192">
        <f t="shared" si="11"/>
        <v>75</v>
      </c>
      <c r="B772" s="132" t="s">
        <v>76</v>
      </c>
      <c r="C772" s="132" t="s">
        <v>1081</v>
      </c>
      <c r="D772" s="213" t="s">
        <v>4056</v>
      </c>
      <c r="E772" s="132" t="s">
        <v>4057</v>
      </c>
      <c r="F772" s="133">
        <v>1270</v>
      </c>
      <c r="G772" s="133">
        <v>144</v>
      </c>
      <c r="H772" s="133">
        <v>1</v>
      </c>
      <c r="I772" s="133" t="s">
        <v>4786</v>
      </c>
      <c r="J772" s="133"/>
      <c r="K772" s="213"/>
      <c r="L772" s="521"/>
      <c r="M772" s="135"/>
      <c r="N772" s="136"/>
      <c r="O772" s="136"/>
      <c r="P772" s="116"/>
      <c r="Q772" s="116"/>
      <c r="R772" s="116"/>
      <c r="S772" s="116"/>
      <c r="T772" s="116"/>
      <c r="U772" s="116"/>
      <c r="V772" s="116"/>
      <c r="W772" s="116"/>
      <c r="X772" s="116"/>
      <c r="Y772" s="116"/>
      <c r="Z772" s="116"/>
    </row>
    <row r="773" spans="1:26" s="113" customFormat="1" ht="51">
      <c r="A773" s="102">
        <f t="shared" ref="A773:A789" si="12">1+A772</f>
        <v>76</v>
      </c>
      <c r="B773" s="132" t="s">
        <v>216</v>
      </c>
      <c r="C773" s="132" t="s">
        <v>1081</v>
      </c>
      <c r="D773" s="213" t="s">
        <v>1488</v>
      </c>
      <c r="E773" s="132" t="s">
        <v>1489</v>
      </c>
      <c r="F773" s="133">
        <v>1200</v>
      </c>
      <c r="G773" s="133">
        <v>132.19999999999999</v>
      </c>
      <c r="H773" s="133">
        <v>1</v>
      </c>
      <c r="I773" s="133" t="s">
        <v>4787</v>
      </c>
      <c r="J773" s="133"/>
      <c r="K773" s="175" t="s">
        <v>4813</v>
      </c>
      <c r="L773" s="521"/>
      <c r="M773" s="135"/>
      <c r="N773" s="136"/>
      <c r="O773" s="137"/>
      <c r="P773" s="116"/>
      <c r="Q773" s="116"/>
      <c r="R773" s="116"/>
      <c r="S773" s="116"/>
      <c r="T773" s="116"/>
      <c r="U773" s="116"/>
      <c r="V773" s="116"/>
      <c r="W773" s="116"/>
      <c r="X773" s="116"/>
      <c r="Y773" s="116"/>
      <c r="Z773" s="116"/>
    </row>
    <row r="774" spans="1:26" ht="76.5">
      <c r="A774" s="192">
        <f t="shared" si="12"/>
        <v>77</v>
      </c>
      <c r="B774" s="171" t="s">
        <v>109</v>
      </c>
      <c r="C774" s="171" t="s">
        <v>4067</v>
      </c>
      <c r="D774" s="170" t="s">
        <v>413</v>
      </c>
      <c r="E774" s="573" t="s">
        <v>414</v>
      </c>
      <c r="F774" s="735" t="s">
        <v>4068</v>
      </c>
      <c r="G774" s="744"/>
      <c r="H774" s="745"/>
      <c r="I774" s="133" t="s">
        <v>6146</v>
      </c>
      <c r="J774" s="242" t="s">
        <v>4791</v>
      </c>
      <c r="K774" s="198" t="s">
        <v>4792</v>
      </c>
      <c r="L774" s="567" t="s">
        <v>6018</v>
      </c>
      <c r="M774" s="134"/>
      <c r="N774" s="134"/>
      <c r="O774" s="134"/>
      <c r="P774" s="116"/>
      <c r="Q774" s="116"/>
      <c r="R774" s="116"/>
      <c r="S774" s="116"/>
      <c r="U774" s="116"/>
      <c r="V774" s="116"/>
      <c r="W774" s="116"/>
      <c r="X774" s="116"/>
      <c r="Y774" s="116"/>
      <c r="Z774" s="116"/>
    </row>
    <row r="775" spans="1:26" ht="51">
      <c r="A775" s="192">
        <f t="shared" si="12"/>
        <v>78</v>
      </c>
      <c r="B775" s="171" t="s">
        <v>4058</v>
      </c>
      <c r="C775" s="171" t="s">
        <v>1081</v>
      </c>
      <c r="D775" s="170" t="s">
        <v>2043</v>
      </c>
      <c r="E775" s="573" t="s">
        <v>3712</v>
      </c>
      <c r="F775" s="205">
        <v>1500</v>
      </c>
      <c r="G775" s="205">
        <v>122.9</v>
      </c>
      <c r="H775" s="720">
        <v>1</v>
      </c>
      <c r="I775" s="164" t="s">
        <v>4816</v>
      </c>
      <c r="J775" s="198"/>
      <c r="K775" s="175" t="s">
        <v>4815</v>
      </c>
      <c r="L775" s="520"/>
      <c r="M775" s="134"/>
      <c r="N775" s="134"/>
      <c r="O775" s="134"/>
      <c r="P775" s="116"/>
      <c r="Q775" s="116"/>
      <c r="R775" s="116"/>
      <c r="S775" s="116"/>
      <c r="U775" s="116"/>
      <c r="V775" s="116"/>
      <c r="W775" s="116"/>
      <c r="X775" s="116"/>
      <c r="Y775" s="116"/>
      <c r="Z775" s="116"/>
    </row>
    <row r="776" spans="1:26" ht="81" customHeight="1">
      <c r="A776" s="192">
        <f t="shared" si="12"/>
        <v>79</v>
      </c>
      <c r="B776" s="171" t="s">
        <v>994</v>
      </c>
      <c r="C776" s="171" t="s">
        <v>4064</v>
      </c>
      <c r="D776" s="170" t="s">
        <v>4063</v>
      </c>
      <c r="E776" s="573" t="s">
        <v>4065</v>
      </c>
      <c r="F776" s="735" t="s">
        <v>4066</v>
      </c>
      <c r="G776" s="744"/>
      <c r="H776" s="745"/>
      <c r="I776" s="133" t="s">
        <v>6147</v>
      </c>
      <c r="J776" s="198" t="s">
        <v>4793</v>
      </c>
      <c r="K776" s="198" t="s">
        <v>5409</v>
      </c>
      <c r="L776" s="520"/>
      <c r="M776" s="134"/>
      <c r="N776" s="134"/>
      <c r="O776" s="134"/>
      <c r="P776" s="116"/>
      <c r="Q776" s="116"/>
      <c r="R776" s="116"/>
      <c r="S776" s="116"/>
      <c r="T776" s="116"/>
      <c r="U776" s="116"/>
      <c r="V776" s="116"/>
      <c r="W776" s="116"/>
      <c r="X776" s="116"/>
      <c r="Y776" s="116"/>
      <c r="Z776" s="116"/>
    </row>
    <row r="777" spans="1:26" s="113" customFormat="1" ht="51">
      <c r="A777" s="192">
        <f t="shared" si="12"/>
        <v>80</v>
      </c>
      <c r="B777" s="132" t="s">
        <v>1665</v>
      </c>
      <c r="C777" s="132" t="s">
        <v>1081</v>
      </c>
      <c r="D777" s="213" t="s">
        <v>4061</v>
      </c>
      <c r="E777" s="132" t="s">
        <v>4062</v>
      </c>
      <c r="F777" s="133">
        <v>1500</v>
      </c>
      <c r="G777" s="133">
        <v>84</v>
      </c>
      <c r="H777" s="133" t="s">
        <v>4031</v>
      </c>
      <c r="I777" s="133" t="s">
        <v>4060</v>
      </c>
      <c r="J777" s="133"/>
      <c r="K777" s="175" t="s">
        <v>4817</v>
      </c>
      <c r="L777" s="521"/>
      <c r="M777" s="134"/>
      <c r="N777" s="134"/>
      <c r="O777" s="134"/>
      <c r="P777" s="116"/>
      <c r="Q777" s="116"/>
      <c r="R777" s="116"/>
      <c r="S777" s="116"/>
      <c r="T777" s="116"/>
      <c r="U777" s="116"/>
      <c r="V777" s="116"/>
      <c r="W777" s="116"/>
      <c r="X777" s="116"/>
      <c r="Y777" s="116"/>
      <c r="Z777" s="116"/>
    </row>
    <row r="778" spans="1:26" s="113" customFormat="1" ht="38.25">
      <c r="A778" s="192">
        <f t="shared" si="12"/>
        <v>81</v>
      </c>
      <c r="B778" s="132" t="s">
        <v>2076</v>
      </c>
      <c r="C778" s="132" t="s">
        <v>1081</v>
      </c>
      <c r="D778" s="213" t="s">
        <v>3970</v>
      </c>
      <c r="E778" s="181" t="s">
        <v>3971</v>
      </c>
      <c r="F778" s="138">
        <v>767</v>
      </c>
      <c r="G778" s="138">
        <v>64</v>
      </c>
      <c r="H778" s="138">
        <v>1</v>
      </c>
      <c r="I778" s="133" t="s">
        <v>4870</v>
      </c>
      <c r="J778" s="133"/>
      <c r="K778" s="213"/>
      <c r="L778" s="521"/>
      <c r="M778" s="134"/>
      <c r="N778" s="134"/>
      <c r="O778" s="134"/>
      <c r="P778" s="116"/>
      <c r="Q778" s="116"/>
      <c r="R778" s="116"/>
      <c r="S778" s="116"/>
      <c r="T778" s="116"/>
      <c r="U778" s="116"/>
      <c r="V778" s="116"/>
      <c r="W778" s="116"/>
      <c r="X778" s="116"/>
      <c r="Y778" s="116"/>
      <c r="Z778" s="116"/>
    </row>
    <row r="779" spans="1:26" s="113" customFormat="1" ht="38.25">
      <c r="A779" s="192">
        <f t="shared" si="12"/>
        <v>82</v>
      </c>
      <c r="B779" s="132" t="s">
        <v>1135</v>
      </c>
      <c r="C779" s="132" t="s">
        <v>1081</v>
      </c>
      <c r="D779" s="213" t="s">
        <v>4086</v>
      </c>
      <c r="E779" s="181" t="s">
        <v>4087</v>
      </c>
      <c r="F779" s="138">
        <v>1500</v>
      </c>
      <c r="G779" s="138">
        <v>140</v>
      </c>
      <c r="H779" s="138">
        <v>1</v>
      </c>
      <c r="I779" s="133" t="s">
        <v>4862</v>
      </c>
      <c r="J779" s="133"/>
      <c r="K779" s="213"/>
      <c r="L779" s="521"/>
      <c r="M779" s="134"/>
      <c r="N779" s="134"/>
      <c r="O779" s="134"/>
      <c r="P779" s="116"/>
      <c r="Q779" s="116"/>
      <c r="R779" s="116"/>
      <c r="S779" s="116"/>
      <c r="T779" s="116"/>
      <c r="U779" s="116"/>
      <c r="V779" s="116"/>
      <c r="W779" s="116"/>
      <c r="X779" s="116"/>
      <c r="Y779" s="116"/>
      <c r="Z779" s="116"/>
    </row>
    <row r="780" spans="1:26" ht="38.25">
      <c r="A780" s="192">
        <f t="shared" si="12"/>
        <v>83</v>
      </c>
      <c r="B780" s="171" t="s">
        <v>1631</v>
      </c>
      <c r="C780" s="171" t="s">
        <v>1081</v>
      </c>
      <c r="D780" s="170" t="s">
        <v>4090</v>
      </c>
      <c r="E780" s="575" t="s">
        <v>4091</v>
      </c>
      <c r="F780" s="578"/>
      <c r="G780" s="578"/>
      <c r="H780" s="715"/>
      <c r="I780" s="188" t="s">
        <v>4681</v>
      </c>
      <c r="J780" s="198"/>
      <c r="K780" s="170"/>
      <c r="L780" s="520"/>
      <c r="M780" s="134"/>
      <c r="N780" s="134"/>
      <c r="O780" s="134"/>
      <c r="U780" s="116"/>
      <c r="V780" s="116"/>
      <c r="W780" s="116"/>
      <c r="X780" s="116"/>
      <c r="Y780" s="116"/>
      <c r="Z780" s="116"/>
    </row>
    <row r="781" spans="1:26" ht="38.25">
      <c r="A781" s="192">
        <f t="shared" si="12"/>
        <v>84</v>
      </c>
      <c r="B781" s="171" t="s">
        <v>1273</v>
      </c>
      <c r="C781" s="171" t="s">
        <v>1081</v>
      </c>
      <c r="D781" s="170" t="s">
        <v>4092</v>
      </c>
      <c r="E781" s="575" t="s">
        <v>4093</v>
      </c>
      <c r="F781" s="578"/>
      <c r="G781" s="578"/>
      <c r="H781" s="715"/>
      <c r="I781" s="188" t="s">
        <v>4680</v>
      </c>
      <c r="J781" s="198"/>
      <c r="K781" s="170"/>
      <c r="L781" s="520"/>
      <c r="M781" s="134"/>
      <c r="N781" s="134"/>
      <c r="O781" s="134"/>
    </row>
    <row r="782" spans="1:26" ht="38.25">
      <c r="A782" s="192">
        <f t="shared" si="12"/>
        <v>85</v>
      </c>
      <c r="B782" s="171" t="s">
        <v>1273</v>
      </c>
      <c r="C782" s="171" t="s">
        <v>974</v>
      </c>
      <c r="D782" s="170" t="s">
        <v>4094</v>
      </c>
      <c r="E782" s="575" t="s">
        <v>4095</v>
      </c>
      <c r="F782" s="578"/>
      <c r="G782" s="578"/>
      <c r="H782" s="715"/>
      <c r="I782" s="188" t="s">
        <v>4860</v>
      </c>
      <c r="J782" s="198"/>
      <c r="K782" s="170"/>
      <c r="L782" s="520"/>
      <c r="M782" s="134"/>
      <c r="N782" s="134"/>
      <c r="O782" s="134"/>
    </row>
    <row r="783" spans="1:26" ht="38.25">
      <c r="A783" s="192">
        <f t="shared" si="12"/>
        <v>86</v>
      </c>
      <c r="B783" s="171" t="s">
        <v>4096</v>
      </c>
      <c r="C783" s="171" t="s">
        <v>974</v>
      </c>
      <c r="D783" s="170" t="s">
        <v>4090</v>
      </c>
      <c r="E783" s="575" t="s">
        <v>4091</v>
      </c>
      <c r="F783" s="578"/>
      <c r="G783" s="578"/>
      <c r="H783" s="715"/>
      <c r="I783" s="188" t="s">
        <v>4679</v>
      </c>
      <c r="J783" s="198"/>
      <c r="K783" s="170"/>
      <c r="L783" s="520"/>
      <c r="M783" s="98"/>
    </row>
    <row r="784" spans="1:26" ht="38.25">
      <c r="A784" s="192">
        <f t="shared" si="12"/>
        <v>87</v>
      </c>
      <c r="B784" s="171" t="s">
        <v>4097</v>
      </c>
      <c r="C784" s="171" t="s">
        <v>974</v>
      </c>
      <c r="D784" s="170" t="s">
        <v>4098</v>
      </c>
      <c r="E784" s="575" t="s">
        <v>4099</v>
      </c>
      <c r="F784" s="578"/>
      <c r="G784" s="578"/>
      <c r="H784" s="715"/>
      <c r="I784" s="188" t="s">
        <v>4678</v>
      </c>
      <c r="J784" s="198"/>
      <c r="K784" s="170"/>
      <c r="L784" s="520"/>
      <c r="M784" s="98"/>
    </row>
    <row r="785" spans="1:15" ht="38.25">
      <c r="A785" s="192">
        <f t="shared" si="12"/>
        <v>88</v>
      </c>
      <c r="B785" s="171" t="s">
        <v>4097</v>
      </c>
      <c r="C785" s="171" t="s">
        <v>974</v>
      </c>
      <c r="D785" s="170" t="s">
        <v>4098</v>
      </c>
      <c r="E785" s="575" t="s">
        <v>4100</v>
      </c>
      <c r="F785" s="578"/>
      <c r="G785" s="578"/>
      <c r="H785" s="715"/>
      <c r="I785" s="188" t="s">
        <v>4861</v>
      </c>
      <c r="J785" s="198"/>
      <c r="K785" s="170"/>
      <c r="L785" s="520"/>
      <c r="M785" s="98"/>
    </row>
    <row r="786" spans="1:15" ht="25.5">
      <c r="A786" s="192">
        <f t="shared" si="12"/>
        <v>89</v>
      </c>
      <c r="B786" s="171" t="s">
        <v>4097</v>
      </c>
      <c r="C786" s="171" t="s">
        <v>974</v>
      </c>
      <c r="D786" s="170" t="s">
        <v>4098</v>
      </c>
      <c r="E786" s="575" t="s">
        <v>4101</v>
      </c>
      <c r="F786" s="578"/>
      <c r="G786" s="578"/>
      <c r="H786" s="715"/>
      <c r="I786" s="188" t="s">
        <v>4856</v>
      </c>
      <c r="J786" s="198"/>
      <c r="K786" s="170"/>
      <c r="L786" s="520"/>
      <c r="M786" s="98"/>
    </row>
    <row r="787" spans="1:15" ht="80.25" customHeight="1">
      <c r="A787" s="192">
        <f t="shared" si="12"/>
        <v>90</v>
      </c>
      <c r="B787" s="171" t="s">
        <v>4795</v>
      </c>
      <c r="C787" s="171" t="s">
        <v>4794</v>
      </c>
      <c r="D787" s="170" t="s">
        <v>2826</v>
      </c>
      <c r="E787" s="575" t="s">
        <v>3626</v>
      </c>
      <c r="F787" s="795" t="s">
        <v>4796</v>
      </c>
      <c r="G787" s="831"/>
      <c r="H787" s="832"/>
      <c r="I787" s="133" t="s">
        <v>6148</v>
      </c>
      <c r="J787" s="198" t="s">
        <v>4797</v>
      </c>
      <c r="K787" s="198" t="s">
        <v>5407</v>
      </c>
      <c r="L787" s="520" t="s">
        <v>6157</v>
      </c>
      <c r="M787" s="98"/>
    </row>
    <row r="788" spans="1:15" s="116" customFormat="1" ht="45.75" customHeight="1">
      <c r="A788" s="192">
        <f t="shared" si="12"/>
        <v>91</v>
      </c>
      <c r="B788" s="132" t="s">
        <v>2307</v>
      </c>
      <c r="C788" s="132" t="s">
        <v>1081</v>
      </c>
      <c r="D788" s="213" t="s">
        <v>4108</v>
      </c>
      <c r="E788" s="181" t="s">
        <v>4109</v>
      </c>
      <c r="F788" s="138">
        <v>1408</v>
      </c>
      <c r="G788" s="138">
        <v>120</v>
      </c>
      <c r="H788" s="138">
        <v>1</v>
      </c>
      <c r="I788" s="133" t="s">
        <v>4853</v>
      </c>
      <c r="J788" s="133"/>
      <c r="K788" s="213"/>
      <c r="L788" s="521"/>
      <c r="M788" s="134"/>
      <c r="N788" s="103"/>
      <c r="O788" s="103"/>
    </row>
    <row r="789" spans="1:15" s="116" customFormat="1" ht="130.5" customHeight="1">
      <c r="A789" s="802">
        <f t="shared" si="12"/>
        <v>92</v>
      </c>
      <c r="B789" s="790" t="s">
        <v>2053</v>
      </c>
      <c r="C789" s="788" t="s">
        <v>4801</v>
      </c>
      <c r="D789" s="798" t="s">
        <v>4800</v>
      </c>
      <c r="E789" s="800" t="s">
        <v>1454</v>
      </c>
      <c r="F789" s="746" t="s">
        <v>4999</v>
      </c>
      <c r="G789" s="747"/>
      <c r="H789" s="748"/>
      <c r="I789" s="790" t="s">
        <v>5002</v>
      </c>
      <c r="J789" s="790" t="s">
        <v>4802</v>
      </c>
      <c r="K789" s="790" t="s">
        <v>5408</v>
      </c>
      <c r="L789" s="521"/>
      <c r="M789" s="134"/>
      <c r="N789" s="103"/>
      <c r="O789" s="103"/>
    </row>
    <row r="790" spans="1:15" s="116" customFormat="1" ht="111" customHeight="1">
      <c r="A790" s="755"/>
      <c r="B790" s="740"/>
      <c r="C790" s="789"/>
      <c r="D790" s="799"/>
      <c r="E790" s="801"/>
      <c r="F790" s="746" t="s">
        <v>4803</v>
      </c>
      <c r="G790" s="747"/>
      <c r="H790" s="748"/>
      <c r="I790" s="740"/>
      <c r="J790" s="740"/>
      <c r="K790" s="740"/>
      <c r="L790" s="521"/>
      <c r="M790" s="134"/>
      <c r="N790" s="103"/>
      <c r="O790" s="103"/>
    </row>
    <row r="791" spans="1:15" s="116" customFormat="1" ht="45" customHeight="1">
      <c r="A791" s="206">
        <f>1+A789</f>
        <v>93</v>
      </c>
      <c r="B791" s="132" t="s">
        <v>1578</v>
      </c>
      <c r="C791" s="132" t="s">
        <v>1081</v>
      </c>
      <c r="D791" s="213" t="s">
        <v>4110</v>
      </c>
      <c r="E791" s="181" t="s">
        <v>4111</v>
      </c>
      <c r="F791" s="138">
        <v>770</v>
      </c>
      <c r="G791" s="138">
        <v>100</v>
      </c>
      <c r="H791" s="138">
        <v>2</v>
      </c>
      <c r="I791" s="133" t="s">
        <v>4852</v>
      </c>
      <c r="J791" s="133"/>
      <c r="K791" s="246"/>
      <c r="L791" s="521"/>
      <c r="M791" s="134"/>
      <c r="N791" s="103"/>
      <c r="O791" s="103"/>
    </row>
    <row r="792" spans="1:15" s="116" customFormat="1" ht="54.75" customHeight="1">
      <c r="A792" s="206">
        <v>92</v>
      </c>
      <c r="B792" s="204" t="s">
        <v>1273</v>
      </c>
      <c r="C792" s="204" t="s">
        <v>1081</v>
      </c>
      <c r="D792" s="170" t="s">
        <v>4090</v>
      </c>
      <c r="E792" s="575" t="s">
        <v>4017</v>
      </c>
      <c r="F792" s="578"/>
      <c r="G792" s="578"/>
      <c r="H792" s="715"/>
      <c r="I792" s="188" t="s">
        <v>4850</v>
      </c>
      <c r="J792" s="133"/>
      <c r="K792" s="246"/>
      <c r="L792" s="521"/>
      <c r="M792" s="134"/>
      <c r="N792" s="103"/>
      <c r="O792" s="103"/>
    </row>
    <row r="793" spans="1:15" s="116" customFormat="1" ht="38.25">
      <c r="A793" s="206">
        <v>93</v>
      </c>
      <c r="B793" s="204" t="s">
        <v>1273</v>
      </c>
      <c r="C793" s="204" t="s">
        <v>1081</v>
      </c>
      <c r="D793" s="170" t="s">
        <v>4092</v>
      </c>
      <c r="E793" s="575" t="s">
        <v>4093</v>
      </c>
      <c r="F793" s="578"/>
      <c r="G793" s="578"/>
      <c r="H793" s="715"/>
      <c r="I793" s="188" t="s">
        <v>4851</v>
      </c>
      <c r="J793" s="133"/>
      <c r="K793" s="213"/>
      <c r="L793" s="521"/>
      <c r="M793" s="134"/>
      <c r="N793" s="103"/>
      <c r="O793" s="103"/>
    </row>
    <row r="794" spans="1:15" ht="20.25">
      <c r="A794" s="818">
        <v>2022</v>
      </c>
      <c r="B794" s="818"/>
      <c r="C794" s="818"/>
      <c r="D794" s="818"/>
      <c r="E794" s="818"/>
      <c r="F794" s="818"/>
      <c r="G794" s="818"/>
      <c r="H794" s="818"/>
      <c r="I794" s="818"/>
      <c r="J794" s="818"/>
      <c r="K794" s="833"/>
      <c r="L794" s="537"/>
      <c r="M794" s="129"/>
    </row>
    <row r="795" spans="1:15" ht="51">
      <c r="A795" s="105" t="s">
        <v>633</v>
      </c>
      <c r="B795" s="105" t="s">
        <v>634</v>
      </c>
      <c r="C795" s="105" t="s">
        <v>2</v>
      </c>
      <c r="D795" s="508" t="s">
        <v>3</v>
      </c>
      <c r="E795" s="516" t="s">
        <v>635</v>
      </c>
      <c r="F795" s="105" t="s">
        <v>636</v>
      </c>
      <c r="G795" s="106" t="s">
        <v>1772</v>
      </c>
      <c r="H795" s="105" t="s">
        <v>1773</v>
      </c>
      <c r="I795" s="385" t="s">
        <v>4708</v>
      </c>
      <c r="J795" s="128" t="s">
        <v>638</v>
      </c>
      <c r="K795" s="210" t="s">
        <v>4707</v>
      </c>
      <c r="L795" s="538"/>
      <c r="M795" s="127"/>
      <c r="N795" s="98"/>
    </row>
    <row r="796" spans="1:15" ht="251.25" customHeight="1">
      <c r="A796" s="130">
        <v>1</v>
      </c>
      <c r="B796" s="202" t="s">
        <v>994</v>
      </c>
      <c r="C796" s="199" t="s">
        <v>2196</v>
      </c>
      <c r="D796" s="170" t="s">
        <v>2197</v>
      </c>
      <c r="E796" s="575" t="s">
        <v>2058</v>
      </c>
      <c r="F796" s="746" t="s">
        <v>4706</v>
      </c>
      <c r="G796" s="747"/>
      <c r="H796" s="748"/>
      <c r="I796" s="133" t="s">
        <v>6135</v>
      </c>
      <c r="J796" s="130" t="s">
        <v>4969</v>
      </c>
      <c r="K796" s="544" t="s">
        <v>5406</v>
      </c>
      <c r="L796" s="561"/>
      <c r="M796" s="127"/>
      <c r="N796" s="98"/>
    </row>
    <row r="797" spans="1:15" ht="111" customHeight="1">
      <c r="A797" s="130">
        <f>1+A796</f>
        <v>2</v>
      </c>
      <c r="B797" s="171" t="s">
        <v>1937</v>
      </c>
      <c r="C797" s="171" t="s">
        <v>3979</v>
      </c>
      <c r="D797" s="170" t="s">
        <v>2256</v>
      </c>
      <c r="E797" s="575" t="s">
        <v>2257</v>
      </c>
      <c r="F797" s="746" t="s">
        <v>5294</v>
      </c>
      <c r="G797" s="747"/>
      <c r="H797" s="748"/>
      <c r="I797" s="133" t="s">
        <v>4709</v>
      </c>
      <c r="J797" s="198" t="s">
        <v>4754</v>
      </c>
      <c r="K797" s="544" t="s">
        <v>5295</v>
      </c>
      <c r="L797" s="539" t="s">
        <v>6018</v>
      </c>
      <c r="M797" s="98"/>
    </row>
    <row r="798" spans="1:15" ht="25.5">
      <c r="A798" s="130">
        <f t="shared" ref="A798:A799" si="13">1+A797</f>
        <v>3</v>
      </c>
      <c r="B798" s="171" t="s">
        <v>1290</v>
      </c>
      <c r="C798" s="171" t="s">
        <v>1081</v>
      </c>
      <c r="D798" s="170" t="s">
        <v>4162</v>
      </c>
      <c r="E798" s="575" t="s">
        <v>4163</v>
      </c>
      <c r="F798" s="578"/>
      <c r="G798" s="578"/>
      <c r="H798" s="715"/>
      <c r="I798" s="188" t="s">
        <v>4755</v>
      </c>
      <c r="J798" s="198"/>
      <c r="K798" s="550"/>
      <c r="L798" s="539"/>
      <c r="M798" s="98"/>
    </row>
    <row r="799" spans="1:15" ht="25.5">
      <c r="A799" s="130">
        <f t="shared" si="13"/>
        <v>4</v>
      </c>
      <c r="B799" s="171" t="s">
        <v>1135</v>
      </c>
      <c r="C799" s="171" t="s">
        <v>1081</v>
      </c>
      <c r="D799" s="170" t="s">
        <v>4164</v>
      </c>
      <c r="E799" s="575" t="s">
        <v>4165</v>
      </c>
      <c r="F799" s="578">
        <v>1657</v>
      </c>
      <c r="G799" s="138">
        <v>54</v>
      </c>
      <c r="H799" s="138">
        <v>1</v>
      </c>
      <c r="I799" s="133" t="s">
        <v>4649</v>
      </c>
      <c r="J799" s="198"/>
      <c r="K799" s="550"/>
      <c r="L799" s="539"/>
      <c r="M799" s="98"/>
    </row>
    <row r="800" spans="1:15" ht="38.25">
      <c r="A800" s="195">
        <f t="shared" ref="A800:A861" si="14">1+A799</f>
        <v>5</v>
      </c>
      <c r="B800" s="171" t="s">
        <v>1273</v>
      </c>
      <c r="C800" s="171" t="s">
        <v>1081</v>
      </c>
      <c r="D800" s="170" t="s">
        <v>4092</v>
      </c>
      <c r="E800" s="575" t="s">
        <v>4093</v>
      </c>
      <c r="F800" s="578">
        <v>1043</v>
      </c>
      <c r="G800" s="138">
        <v>115</v>
      </c>
      <c r="H800" s="138">
        <v>1</v>
      </c>
      <c r="I800" s="133" t="s">
        <v>4650</v>
      </c>
      <c r="J800" s="198"/>
      <c r="K800" s="550"/>
      <c r="L800" s="539"/>
      <c r="M800" s="98"/>
    </row>
    <row r="801" spans="1:13" ht="38.25">
      <c r="A801" s="195">
        <f t="shared" si="14"/>
        <v>6</v>
      </c>
      <c r="B801" s="171" t="s">
        <v>1578</v>
      </c>
      <c r="C801" s="171" t="s">
        <v>1081</v>
      </c>
      <c r="D801" s="170" t="s">
        <v>4094</v>
      </c>
      <c r="E801" s="575" t="s">
        <v>4095</v>
      </c>
      <c r="F801" s="578">
        <v>1500</v>
      </c>
      <c r="G801" s="138">
        <v>154</v>
      </c>
      <c r="H801" s="138">
        <v>1</v>
      </c>
      <c r="I801" s="133" t="s">
        <v>4651</v>
      </c>
      <c r="J801" s="198"/>
      <c r="K801" s="550"/>
      <c r="L801" s="539"/>
      <c r="M801" s="98"/>
    </row>
    <row r="802" spans="1:13" ht="38.25">
      <c r="A802" s="195">
        <f t="shared" si="14"/>
        <v>7</v>
      </c>
      <c r="B802" s="171" t="s">
        <v>1273</v>
      </c>
      <c r="C802" s="171" t="s">
        <v>1081</v>
      </c>
      <c r="D802" s="170" t="s">
        <v>4090</v>
      </c>
      <c r="E802" s="575" t="s">
        <v>4017</v>
      </c>
      <c r="F802" s="578">
        <v>1045</v>
      </c>
      <c r="G802" s="138">
        <v>112</v>
      </c>
      <c r="H802" s="138">
        <v>1</v>
      </c>
      <c r="I802" s="133" t="s">
        <v>4652</v>
      </c>
      <c r="J802" s="198"/>
      <c r="K802" s="550"/>
      <c r="L802" s="539"/>
      <c r="M802" s="98"/>
    </row>
    <row r="803" spans="1:13" ht="25.5">
      <c r="A803" s="195">
        <f t="shared" si="14"/>
        <v>8</v>
      </c>
      <c r="B803" s="171" t="s">
        <v>1855</v>
      </c>
      <c r="C803" s="171" t="s">
        <v>1081</v>
      </c>
      <c r="D803" s="170" t="s">
        <v>4166</v>
      </c>
      <c r="E803" s="575" t="s">
        <v>4167</v>
      </c>
      <c r="F803" s="578"/>
      <c r="G803" s="138"/>
      <c r="H803" s="138"/>
      <c r="I803" s="188" t="s">
        <v>4668</v>
      </c>
      <c r="J803" s="198"/>
      <c r="K803" s="550"/>
      <c r="L803" s="539"/>
    </row>
    <row r="804" spans="1:13" ht="25.5">
      <c r="A804" s="195">
        <f t="shared" si="14"/>
        <v>9</v>
      </c>
      <c r="B804" s="171" t="s">
        <v>1173</v>
      </c>
      <c r="C804" s="171" t="s">
        <v>1081</v>
      </c>
      <c r="D804" s="170" t="s">
        <v>4168</v>
      </c>
      <c r="E804" s="575" t="s">
        <v>4169</v>
      </c>
      <c r="F804" s="578">
        <v>1408</v>
      </c>
      <c r="G804" s="138">
        <v>50</v>
      </c>
      <c r="H804" s="138">
        <v>1</v>
      </c>
      <c r="I804" s="133" t="s">
        <v>4653</v>
      </c>
      <c r="J804" s="198"/>
      <c r="K804" s="550"/>
      <c r="L804" s="539"/>
    </row>
    <row r="805" spans="1:13" ht="25.5">
      <c r="A805" s="195">
        <f t="shared" si="14"/>
        <v>10</v>
      </c>
      <c r="B805" s="171" t="s">
        <v>1937</v>
      </c>
      <c r="C805" s="171" t="s">
        <v>1081</v>
      </c>
      <c r="D805" s="170" t="s">
        <v>4051</v>
      </c>
      <c r="E805" s="575" t="s">
        <v>4053</v>
      </c>
      <c r="F805" s="578">
        <v>600</v>
      </c>
      <c r="G805" s="138">
        <v>110</v>
      </c>
      <c r="H805" s="138">
        <v>2</v>
      </c>
      <c r="I805" s="133" t="s">
        <v>4654</v>
      </c>
      <c r="J805" s="198"/>
      <c r="K805" s="550"/>
      <c r="L805" s="539"/>
    </row>
    <row r="806" spans="1:13" ht="25.5">
      <c r="A806" s="195">
        <f t="shared" si="14"/>
        <v>11</v>
      </c>
      <c r="B806" s="171" t="s">
        <v>1173</v>
      </c>
      <c r="C806" s="171" t="s">
        <v>1081</v>
      </c>
      <c r="D806" s="170" t="s">
        <v>4173</v>
      </c>
      <c r="E806" s="575" t="s">
        <v>4172</v>
      </c>
      <c r="F806" s="578">
        <v>1417</v>
      </c>
      <c r="G806" s="138">
        <v>100</v>
      </c>
      <c r="H806" s="138">
        <v>2</v>
      </c>
      <c r="I806" s="133" t="s">
        <v>4655</v>
      </c>
      <c r="J806" s="198"/>
      <c r="K806" s="550"/>
      <c r="L806" s="539"/>
    </row>
    <row r="807" spans="1:13" ht="25.5">
      <c r="A807" s="195">
        <f t="shared" si="14"/>
        <v>12</v>
      </c>
      <c r="B807" s="171" t="s">
        <v>4174</v>
      </c>
      <c r="C807" s="171" t="s">
        <v>1081</v>
      </c>
      <c r="D807" s="170" t="s">
        <v>801</v>
      </c>
      <c r="E807" s="575" t="s">
        <v>4175</v>
      </c>
      <c r="F807" s="578"/>
      <c r="G807" s="138"/>
      <c r="H807" s="138"/>
      <c r="I807" s="188" t="s">
        <v>4669</v>
      </c>
      <c r="J807" s="198"/>
      <c r="K807" s="550"/>
      <c r="L807" s="539"/>
    </row>
    <row r="808" spans="1:13" ht="25.5">
      <c r="A808" s="195">
        <f t="shared" si="14"/>
        <v>13</v>
      </c>
      <c r="B808" s="171" t="s">
        <v>4174</v>
      </c>
      <c r="C808" s="171" t="s">
        <v>1081</v>
      </c>
      <c r="D808" s="170" t="s">
        <v>801</v>
      </c>
      <c r="E808" s="575" t="s">
        <v>4176</v>
      </c>
      <c r="F808" s="578"/>
      <c r="G808" s="138"/>
      <c r="H808" s="138"/>
      <c r="I808" s="188" t="s">
        <v>4670</v>
      </c>
      <c r="J808" s="198"/>
      <c r="K808" s="550"/>
      <c r="L808" s="539"/>
    </row>
    <row r="809" spans="1:13" ht="25.5">
      <c r="A809" s="195">
        <f t="shared" si="14"/>
        <v>14</v>
      </c>
      <c r="B809" s="171" t="s">
        <v>1578</v>
      </c>
      <c r="C809" s="171" t="s">
        <v>1081</v>
      </c>
      <c r="D809" s="170" t="s">
        <v>3050</v>
      </c>
      <c r="E809" s="575" t="s">
        <v>4177</v>
      </c>
      <c r="F809" s="20">
        <v>1005</v>
      </c>
      <c r="G809" s="138">
        <v>80</v>
      </c>
      <c r="H809" s="138">
        <v>2</v>
      </c>
      <c r="I809" s="133" t="s">
        <v>4656</v>
      </c>
      <c r="J809" s="198"/>
      <c r="K809" s="550"/>
      <c r="L809" s="539"/>
    </row>
    <row r="810" spans="1:13" ht="25.5">
      <c r="A810" s="195">
        <f t="shared" si="14"/>
        <v>15</v>
      </c>
      <c r="B810" s="171" t="s">
        <v>1058</v>
      </c>
      <c r="C810" s="171" t="s">
        <v>1081</v>
      </c>
      <c r="D810" s="170" t="s">
        <v>4170</v>
      </c>
      <c r="E810" s="575" t="s">
        <v>4171</v>
      </c>
      <c r="F810" s="578">
        <v>1100</v>
      </c>
      <c r="G810" s="138">
        <v>100</v>
      </c>
      <c r="H810" s="138">
        <v>2</v>
      </c>
      <c r="I810" s="133" t="s">
        <v>4657</v>
      </c>
      <c r="J810" s="198"/>
      <c r="K810" s="550"/>
      <c r="L810" s="539"/>
    </row>
    <row r="811" spans="1:13" ht="25.5">
      <c r="A811" s="195">
        <f>1+A810</f>
        <v>16</v>
      </c>
      <c r="B811" s="171" t="s">
        <v>4178</v>
      </c>
      <c r="C811" s="171" t="s">
        <v>4179</v>
      </c>
      <c r="D811" s="170" t="s">
        <v>4180</v>
      </c>
      <c r="E811" s="575" t="s">
        <v>3395</v>
      </c>
      <c r="F811" s="578"/>
      <c r="G811" s="138"/>
      <c r="H811" s="138"/>
      <c r="I811" s="188" t="s">
        <v>4696</v>
      </c>
      <c r="J811" s="198"/>
      <c r="K811" s="550"/>
      <c r="L811" s="539"/>
    </row>
    <row r="812" spans="1:13" ht="25.5">
      <c r="A812" s="195">
        <f t="shared" ref="A812:A813" si="15">1+A811</f>
        <v>17</v>
      </c>
      <c r="B812" s="171" t="s">
        <v>4275</v>
      </c>
      <c r="C812" s="171" t="s">
        <v>4179</v>
      </c>
      <c r="D812" s="170" t="s">
        <v>4274</v>
      </c>
      <c r="E812" s="575" t="s">
        <v>4276</v>
      </c>
      <c r="F812" s="578">
        <v>1007</v>
      </c>
      <c r="G812" s="138">
        <v>18</v>
      </c>
      <c r="H812" s="138">
        <v>1</v>
      </c>
      <c r="I812" s="133" t="s">
        <v>4658</v>
      </c>
      <c r="J812" s="198"/>
      <c r="K812" s="550"/>
      <c r="L812" s="539"/>
    </row>
    <row r="813" spans="1:13" ht="38.25">
      <c r="A813" s="195">
        <f t="shared" si="15"/>
        <v>18</v>
      </c>
      <c r="B813" s="171" t="s">
        <v>4183</v>
      </c>
      <c r="C813" s="171" t="s">
        <v>1081</v>
      </c>
      <c r="D813" s="170" t="s">
        <v>2289</v>
      </c>
      <c r="E813" s="575" t="s">
        <v>2290</v>
      </c>
      <c r="F813" s="578">
        <v>1100</v>
      </c>
      <c r="G813" s="138">
        <v>54</v>
      </c>
      <c r="H813" s="138">
        <v>2</v>
      </c>
      <c r="I813" s="133" t="s">
        <v>4659</v>
      </c>
      <c r="J813" s="198"/>
      <c r="K813" s="550"/>
      <c r="L813" s="539"/>
    </row>
    <row r="814" spans="1:13" ht="38.25">
      <c r="A814" s="195">
        <f t="shared" si="14"/>
        <v>19</v>
      </c>
      <c r="B814" s="171" t="s">
        <v>1665</v>
      </c>
      <c r="C814" s="171" t="s">
        <v>4184</v>
      </c>
      <c r="D814" s="170" t="s">
        <v>1345</v>
      </c>
      <c r="E814" s="575" t="s">
        <v>1346</v>
      </c>
      <c r="F814" s="578">
        <v>1500</v>
      </c>
      <c r="G814" s="138"/>
      <c r="H814" s="138"/>
      <c r="I814" s="188" t="s">
        <v>4671</v>
      </c>
      <c r="J814" s="198"/>
      <c r="K814" s="550"/>
      <c r="L814" s="539"/>
    </row>
    <row r="815" spans="1:13" ht="38.25">
      <c r="A815" s="195">
        <f t="shared" si="14"/>
        <v>20</v>
      </c>
      <c r="B815" s="171" t="s">
        <v>1173</v>
      </c>
      <c r="C815" s="171" t="s">
        <v>1081</v>
      </c>
      <c r="D815" s="170" t="s">
        <v>4185</v>
      </c>
      <c r="E815" s="575" t="s">
        <v>4186</v>
      </c>
      <c r="F815" s="578"/>
      <c r="G815" s="138"/>
      <c r="H815" s="138"/>
      <c r="I815" s="188" t="s">
        <v>4697</v>
      </c>
      <c r="J815" s="198"/>
      <c r="K815" s="550"/>
      <c r="L815" s="539"/>
    </row>
    <row r="816" spans="1:13" ht="57" customHeight="1">
      <c r="A816" s="195">
        <f t="shared" si="14"/>
        <v>21</v>
      </c>
      <c r="B816" s="171" t="s">
        <v>1173</v>
      </c>
      <c r="C816" s="171" t="s">
        <v>1081</v>
      </c>
      <c r="D816" s="170" t="s">
        <v>4185</v>
      </c>
      <c r="E816" s="575" t="s">
        <v>4186</v>
      </c>
      <c r="F816" s="578">
        <v>1497</v>
      </c>
      <c r="G816" s="138">
        <v>90</v>
      </c>
      <c r="H816" s="138">
        <v>1</v>
      </c>
      <c r="I816" s="164" t="s">
        <v>4661</v>
      </c>
      <c r="J816" s="198"/>
      <c r="K816" s="550"/>
      <c r="L816" s="539"/>
    </row>
    <row r="817" spans="1:12" ht="61.5" customHeight="1">
      <c r="A817" s="195">
        <f t="shared" si="14"/>
        <v>22</v>
      </c>
      <c r="B817" s="171" t="s">
        <v>76</v>
      </c>
      <c r="C817" s="171" t="s">
        <v>1081</v>
      </c>
      <c r="D817" s="170" t="s">
        <v>4203</v>
      </c>
      <c r="E817" s="575" t="s">
        <v>4204</v>
      </c>
      <c r="F817" s="578">
        <v>836</v>
      </c>
      <c r="G817" s="138">
        <v>132.25</v>
      </c>
      <c r="H817" s="138">
        <v>1</v>
      </c>
      <c r="I817" s="188" t="s">
        <v>4672</v>
      </c>
      <c r="J817" s="198"/>
      <c r="K817" s="550"/>
      <c r="L817" s="539"/>
    </row>
    <row r="818" spans="1:12" ht="52.5" customHeight="1">
      <c r="A818" s="195"/>
      <c r="B818" s="171" t="s">
        <v>4291</v>
      </c>
      <c r="C818" s="171" t="s">
        <v>1081</v>
      </c>
      <c r="D818" s="170" t="s">
        <v>4203</v>
      </c>
      <c r="E818" s="575" t="s">
        <v>4204</v>
      </c>
      <c r="F818" s="578">
        <v>836</v>
      </c>
      <c r="G818" s="138">
        <v>132</v>
      </c>
      <c r="H818" s="138">
        <v>1</v>
      </c>
      <c r="I818" s="164" t="s">
        <v>4660</v>
      </c>
      <c r="J818" s="198"/>
      <c r="K818" s="550"/>
      <c r="L818" s="539"/>
    </row>
    <row r="819" spans="1:12" ht="60.75" customHeight="1">
      <c r="A819" s="195"/>
      <c r="B819" s="171" t="s">
        <v>4293</v>
      </c>
      <c r="C819" s="171" t="s">
        <v>974</v>
      </c>
      <c r="D819" s="170" t="s">
        <v>4292</v>
      </c>
      <c r="E819" s="575" t="s">
        <v>4294</v>
      </c>
      <c r="F819" s="578">
        <v>1282</v>
      </c>
      <c r="G819" s="138">
        <v>81</v>
      </c>
      <c r="H819" s="138">
        <v>1</v>
      </c>
      <c r="I819" s="188" t="s">
        <v>4698</v>
      </c>
      <c r="J819" s="198"/>
      <c r="K819" s="550"/>
      <c r="L819" s="539"/>
    </row>
    <row r="820" spans="1:12" ht="25.5">
      <c r="A820" s="195">
        <f>1+A817</f>
        <v>23</v>
      </c>
      <c r="B820" s="171" t="s">
        <v>4271</v>
      </c>
      <c r="C820" s="171" t="s">
        <v>1081</v>
      </c>
      <c r="D820" s="170" t="s">
        <v>4272</v>
      </c>
      <c r="E820" s="575" t="s">
        <v>4273</v>
      </c>
      <c r="F820" s="578">
        <v>1408</v>
      </c>
      <c r="G820" s="138">
        <v>108</v>
      </c>
      <c r="H820" s="138">
        <v>1</v>
      </c>
      <c r="I820" s="133" t="s">
        <v>4662</v>
      </c>
      <c r="J820" s="198"/>
      <c r="K820" s="550"/>
      <c r="L820" s="539"/>
    </row>
    <row r="821" spans="1:12" ht="25.5">
      <c r="A821" s="195">
        <f t="shared" si="14"/>
        <v>24</v>
      </c>
      <c r="B821" s="171" t="s">
        <v>4277</v>
      </c>
      <c r="C821" s="171" t="s">
        <v>4318</v>
      </c>
      <c r="D821" s="170" t="s">
        <v>4220</v>
      </c>
      <c r="E821" s="575" t="s">
        <v>4278</v>
      </c>
      <c r="F821" s="578">
        <v>993</v>
      </c>
      <c r="G821" s="138">
        <v>70</v>
      </c>
      <c r="H821" s="138">
        <v>2</v>
      </c>
      <c r="I821" s="133" t="s">
        <v>4663</v>
      </c>
      <c r="J821" s="198"/>
      <c r="K821" s="550"/>
      <c r="L821" s="539"/>
    </row>
    <row r="822" spans="1:12" ht="25.5">
      <c r="A822" s="195">
        <f t="shared" si="14"/>
        <v>25</v>
      </c>
      <c r="B822" s="171" t="s">
        <v>4281</v>
      </c>
      <c r="C822" s="171" t="s">
        <v>1081</v>
      </c>
      <c r="D822" s="170" t="s">
        <v>4279</v>
      </c>
      <c r="E822" s="575" t="s">
        <v>4280</v>
      </c>
      <c r="F822" s="578">
        <v>1200</v>
      </c>
      <c r="G822" s="138">
        <v>100</v>
      </c>
      <c r="H822" s="138">
        <v>1</v>
      </c>
      <c r="I822" s="188" t="s">
        <v>4756</v>
      </c>
      <c r="J822" s="198"/>
      <c r="K822" s="550"/>
      <c r="L822" s="539"/>
    </row>
    <row r="823" spans="1:12" ht="57.75" customHeight="1">
      <c r="A823" s="195">
        <f t="shared" si="14"/>
        <v>26</v>
      </c>
      <c r="B823" s="171" t="s">
        <v>4296</v>
      </c>
      <c r="C823" s="171" t="s">
        <v>1081</v>
      </c>
      <c r="D823" s="170" t="s">
        <v>4295</v>
      </c>
      <c r="E823" s="575" t="s">
        <v>3956</v>
      </c>
      <c r="F823" s="578">
        <v>1500</v>
      </c>
      <c r="G823" s="138">
        <v>101</v>
      </c>
      <c r="H823" s="138">
        <v>1</v>
      </c>
      <c r="I823" s="164" t="s">
        <v>4665</v>
      </c>
      <c r="J823" s="198"/>
      <c r="K823" s="550"/>
      <c r="L823" s="539"/>
    </row>
    <row r="824" spans="1:12" ht="25.5">
      <c r="A824" s="195">
        <f t="shared" si="14"/>
        <v>27</v>
      </c>
      <c r="B824" s="171" t="s">
        <v>4297</v>
      </c>
      <c r="C824" s="171" t="s">
        <v>1115</v>
      </c>
      <c r="D824" s="170" t="s">
        <v>4270</v>
      </c>
      <c r="E824" s="575" t="s">
        <v>4269</v>
      </c>
      <c r="F824" s="578">
        <v>1500</v>
      </c>
      <c r="G824" s="138" t="s">
        <v>4298</v>
      </c>
      <c r="H824" s="138">
        <v>1</v>
      </c>
      <c r="I824" s="133" t="s">
        <v>4664</v>
      </c>
      <c r="J824" s="198"/>
      <c r="K824" s="550"/>
      <c r="L824" s="539"/>
    </row>
    <row r="825" spans="1:12" ht="57" customHeight="1">
      <c r="A825" s="195">
        <f t="shared" si="14"/>
        <v>28</v>
      </c>
      <c r="B825" s="171" t="s">
        <v>4311</v>
      </c>
      <c r="C825" s="171" t="s">
        <v>1081</v>
      </c>
      <c r="D825" s="170" t="s">
        <v>4310</v>
      </c>
      <c r="E825" s="575" t="s">
        <v>4294</v>
      </c>
      <c r="F825" s="578">
        <v>1282</v>
      </c>
      <c r="G825" s="138">
        <v>72</v>
      </c>
      <c r="H825" s="138">
        <v>1</v>
      </c>
      <c r="I825" s="188" t="s">
        <v>4673</v>
      </c>
      <c r="J825" s="198"/>
      <c r="K825" s="550"/>
      <c r="L825" s="539"/>
    </row>
    <row r="826" spans="1:12" ht="56.25" customHeight="1">
      <c r="A826" s="195">
        <f t="shared" si="14"/>
        <v>29</v>
      </c>
      <c r="B826" s="171" t="s">
        <v>4313</v>
      </c>
      <c r="C826" s="171" t="s">
        <v>1081</v>
      </c>
      <c r="D826" s="170" t="s">
        <v>4312</v>
      </c>
      <c r="E826" s="575" t="s">
        <v>1873</v>
      </c>
      <c r="F826" s="578">
        <v>653</v>
      </c>
      <c r="G826" s="138">
        <v>110</v>
      </c>
      <c r="H826" s="138">
        <v>3</v>
      </c>
      <c r="I826" s="188" t="s">
        <v>4674</v>
      </c>
      <c r="J826" s="198"/>
      <c r="K826" s="550"/>
      <c r="L826" s="539"/>
    </row>
    <row r="827" spans="1:12" ht="38.25">
      <c r="A827" s="195">
        <f t="shared" si="14"/>
        <v>30</v>
      </c>
      <c r="B827" s="171" t="s">
        <v>4311</v>
      </c>
      <c r="C827" s="171" t="s">
        <v>1081</v>
      </c>
      <c r="D827" s="170" t="s">
        <v>4310</v>
      </c>
      <c r="E827" s="575" t="s">
        <v>4294</v>
      </c>
      <c r="F827" s="578">
        <v>1282</v>
      </c>
      <c r="G827" s="138">
        <v>72</v>
      </c>
      <c r="H827" s="138">
        <v>1</v>
      </c>
      <c r="I827" s="164" t="s">
        <v>4666</v>
      </c>
      <c r="J827" s="198"/>
      <c r="K827" s="550"/>
      <c r="L827" s="539"/>
    </row>
    <row r="828" spans="1:12" ht="38.25">
      <c r="A828" s="195">
        <f t="shared" si="14"/>
        <v>31</v>
      </c>
      <c r="B828" s="171" t="s">
        <v>4338</v>
      </c>
      <c r="C828" s="171" t="s">
        <v>1081</v>
      </c>
      <c r="D828" s="170" t="s">
        <v>4337</v>
      </c>
      <c r="E828" s="575" t="s">
        <v>2974</v>
      </c>
      <c r="F828" s="578">
        <v>1350</v>
      </c>
      <c r="G828" s="138">
        <v>96</v>
      </c>
      <c r="H828" s="138">
        <v>2</v>
      </c>
      <c r="I828" s="188" t="s">
        <v>4675</v>
      </c>
      <c r="J828" s="198"/>
      <c r="K828" s="550"/>
      <c r="L828" s="539"/>
    </row>
    <row r="829" spans="1:12" ht="90" customHeight="1">
      <c r="A829" s="195">
        <f t="shared" si="14"/>
        <v>32</v>
      </c>
      <c r="B829" s="171" t="s">
        <v>109</v>
      </c>
      <c r="C829" s="171" t="s">
        <v>4067</v>
      </c>
      <c r="D829" s="170" t="s">
        <v>413</v>
      </c>
      <c r="E829" s="573" t="s">
        <v>414</v>
      </c>
      <c r="F829" s="746" t="s">
        <v>4804</v>
      </c>
      <c r="G829" s="747"/>
      <c r="H829" s="748"/>
      <c r="I829" s="133" t="s">
        <v>4349</v>
      </c>
      <c r="J829" s="198" t="s">
        <v>4757</v>
      </c>
      <c r="K829" s="544" t="s">
        <v>5296</v>
      </c>
      <c r="L829" s="539"/>
    </row>
    <row r="830" spans="1:12" ht="140.25" customHeight="1">
      <c r="A830" s="195">
        <f t="shared" si="14"/>
        <v>33</v>
      </c>
      <c r="B830" s="171" t="s">
        <v>1665</v>
      </c>
      <c r="C830" s="171" t="s">
        <v>3978</v>
      </c>
      <c r="D830" s="170" t="s">
        <v>2364</v>
      </c>
      <c r="E830" s="575" t="s">
        <v>2365</v>
      </c>
      <c r="F830" s="746" t="s">
        <v>5373</v>
      </c>
      <c r="G830" s="747"/>
      <c r="H830" s="748"/>
      <c r="I830" s="133" t="s">
        <v>6149</v>
      </c>
      <c r="J830" s="198" t="s">
        <v>4392</v>
      </c>
      <c r="K830" s="544" t="s">
        <v>5412</v>
      </c>
      <c r="L830" s="539"/>
    </row>
    <row r="831" spans="1:12" ht="38.25">
      <c r="A831" s="195">
        <f t="shared" si="14"/>
        <v>34</v>
      </c>
      <c r="B831" s="171" t="s">
        <v>1860</v>
      </c>
      <c r="C831" s="171" t="s">
        <v>1081</v>
      </c>
      <c r="D831" s="170" t="s">
        <v>1345</v>
      </c>
      <c r="E831" s="575" t="s">
        <v>1346</v>
      </c>
      <c r="F831" s="578">
        <v>1500</v>
      </c>
      <c r="G831" s="138">
        <v>130</v>
      </c>
      <c r="H831" s="715">
        <v>1</v>
      </c>
      <c r="I831" s="133" t="s">
        <v>4648</v>
      </c>
      <c r="J831" s="199"/>
      <c r="K831" s="550"/>
      <c r="L831" s="539"/>
    </row>
    <row r="832" spans="1:12" ht="51">
      <c r="A832" s="195">
        <f t="shared" si="14"/>
        <v>35</v>
      </c>
      <c r="B832" s="171" t="s">
        <v>5389</v>
      </c>
      <c r="C832" s="171" t="s">
        <v>1081</v>
      </c>
      <c r="D832" s="170" t="s">
        <v>4363</v>
      </c>
      <c r="E832" s="575" t="s">
        <v>4364</v>
      </c>
      <c r="F832" s="578">
        <v>1400</v>
      </c>
      <c r="G832" s="138">
        <v>132</v>
      </c>
      <c r="H832" s="715">
        <v>1</v>
      </c>
      <c r="I832" s="133" t="s">
        <v>4647</v>
      </c>
      <c r="J832" s="199"/>
      <c r="K832" s="550"/>
      <c r="L832" s="539"/>
    </row>
    <row r="833" spans="1:12" ht="38.25">
      <c r="A833" s="344">
        <f t="shared" si="14"/>
        <v>36</v>
      </c>
      <c r="B833" s="171" t="s">
        <v>4499</v>
      </c>
      <c r="C833" s="171" t="s">
        <v>1115</v>
      </c>
      <c r="D833" s="170" t="s">
        <v>39</v>
      </c>
      <c r="E833" s="575" t="s">
        <v>4498</v>
      </c>
      <c r="F833" s="578">
        <v>800</v>
      </c>
      <c r="G833" s="138" t="s">
        <v>4500</v>
      </c>
      <c r="H833" s="715">
        <v>2</v>
      </c>
      <c r="I833" s="133" t="s">
        <v>4501</v>
      </c>
      <c r="J833" s="199"/>
      <c r="K833" s="550"/>
      <c r="L833" s="539"/>
    </row>
    <row r="834" spans="1:12" ht="38.25">
      <c r="A834" s="344">
        <f t="shared" si="14"/>
        <v>37</v>
      </c>
      <c r="B834" s="171" t="s">
        <v>5390</v>
      </c>
      <c r="C834" s="171" t="s">
        <v>1081</v>
      </c>
      <c r="D834" s="170" t="s">
        <v>4495</v>
      </c>
      <c r="E834" s="575" t="s">
        <v>4497</v>
      </c>
      <c r="F834" s="578">
        <v>1500</v>
      </c>
      <c r="G834" s="138">
        <v>54</v>
      </c>
      <c r="H834" s="715">
        <v>1</v>
      </c>
      <c r="I834" s="133" t="s">
        <v>4496</v>
      </c>
      <c r="J834" s="199"/>
      <c r="K834" s="550"/>
      <c r="L834" s="539"/>
    </row>
    <row r="835" spans="1:12" ht="38.25">
      <c r="A835" s="195">
        <f t="shared" si="14"/>
        <v>38</v>
      </c>
      <c r="B835" s="171" t="s">
        <v>4412</v>
      </c>
      <c r="C835" s="171" t="s">
        <v>1081</v>
      </c>
      <c r="D835" s="170" t="s">
        <v>4397</v>
      </c>
      <c r="E835" s="575" t="s">
        <v>4398</v>
      </c>
      <c r="F835" s="578">
        <v>1000</v>
      </c>
      <c r="G835" s="138">
        <v>100</v>
      </c>
      <c r="H835" s="715">
        <v>1</v>
      </c>
      <c r="I835" s="133" t="s">
        <v>5391</v>
      </c>
      <c r="J835" s="199"/>
      <c r="K835" s="550"/>
      <c r="L835" s="539"/>
    </row>
    <row r="836" spans="1:12" ht="38.25">
      <c r="A836" s="195">
        <f t="shared" si="14"/>
        <v>39</v>
      </c>
      <c r="B836" s="171" t="s">
        <v>4493</v>
      </c>
      <c r="C836" s="171" t="s">
        <v>1081</v>
      </c>
      <c r="D836" s="170" t="s">
        <v>4491</v>
      </c>
      <c r="E836" s="575" t="s">
        <v>4494</v>
      </c>
      <c r="F836" s="578">
        <v>600</v>
      </c>
      <c r="G836" s="138">
        <v>60</v>
      </c>
      <c r="H836" s="715">
        <v>2</v>
      </c>
      <c r="I836" s="133" t="s">
        <v>4492</v>
      </c>
      <c r="J836" s="199"/>
      <c r="K836" s="550"/>
      <c r="L836" s="539"/>
    </row>
    <row r="837" spans="1:12" ht="51" customHeight="1">
      <c r="A837" s="195">
        <f t="shared" si="14"/>
        <v>40</v>
      </c>
      <c r="B837" s="171" t="s">
        <v>4490</v>
      </c>
      <c r="C837" s="171" t="s">
        <v>1081</v>
      </c>
      <c r="D837" s="170" t="s">
        <v>4489</v>
      </c>
      <c r="E837" s="575" t="s">
        <v>4133</v>
      </c>
      <c r="F837" s="205">
        <v>1408</v>
      </c>
      <c r="G837" s="133">
        <v>160</v>
      </c>
      <c r="H837" s="720">
        <v>1</v>
      </c>
      <c r="I837" s="133" t="s">
        <v>4488</v>
      </c>
      <c r="J837" s="198"/>
      <c r="K837" s="550"/>
      <c r="L837" s="539"/>
    </row>
    <row r="838" spans="1:12" ht="51" customHeight="1">
      <c r="A838" s="195">
        <f t="shared" si="14"/>
        <v>41</v>
      </c>
      <c r="B838" s="171" t="s">
        <v>4486</v>
      </c>
      <c r="C838" s="171" t="s">
        <v>1081</v>
      </c>
      <c r="D838" s="170" t="s">
        <v>4483</v>
      </c>
      <c r="E838" s="575" t="s">
        <v>4484</v>
      </c>
      <c r="F838" s="578">
        <v>1043</v>
      </c>
      <c r="G838" s="138">
        <v>51</v>
      </c>
      <c r="H838" s="715">
        <v>1</v>
      </c>
      <c r="I838" s="133" t="s">
        <v>4485</v>
      </c>
      <c r="J838" s="198"/>
      <c r="K838" s="550"/>
      <c r="L838" s="539"/>
    </row>
    <row r="839" spans="1:12" ht="57.75" customHeight="1">
      <c r="A839" s="195">
        <f t="shared" si="14"/>
        <v>42</v>
      </c>
      <c r="B839" s="171" t="s">
        <v>4302</v>
      </c>
      <c r="C839" s="154" t="s">
        <v>4503</v>
      </c>
      <c r="D839" s="170" t="s">
        <v>4437</v>
      </c>
      <c r="E839" s="153" t="s">
        <v>4303</v>
      </c>
      <c r="F839" s="578">
        <v>3085</v>
      </c>
      <c r="G839" s="578">
        <v>1009</v>
      </c>
      <c r="H839" s="715">
        <v>5</v>
      </c>
      <c r="I839" s="188" t="s">
        <v>5405</v>
      </c>
      <c r="J839" s="198"/>
      <c r="K839" s="550"/>
      <c r="L839" s="539"/>
    </row>
    <row r="840" spans="1:12" ht="38.25">
      <c r="A840" s="195">
        <f t="shared" si="14"/>
        <v>43</v>
      </c>
      <c r="B840" s="171" t="s">
        <v>4474</v>
      </c>
      <c r="C840" s="171" t="s">
        <v>1081</v>
      </c>
      <c r="D840" s="170" t="s">
        <v>4476</v>
      </c>
      <c r="E840" s="575" t="s">
        <v>4473</v>
      </c>
      <c r="F840" s="578">
        <v>1500</v>
      </c>
      <c r="G840" s="348">
        <v>63</v>
      </c>
      <c r="H840" s="715">
        <v>1</v>
      </c>
      <c r="I840" s="133" t="s">
        <v>4487</v>
      </c>
      <c r="J840" s="198"/>
      <c r="K840" s="550"/>
      <c r="L840" s="539"/>
    </row>
    <row r="841" spans="1:12" ht="128.25" customHeight="1">
      <c r="A841" s="195">
        <f t="shared" si="14"/>
        <v>44</v>
      </c>
      <c r="B841" s="24" t="s">
        <v>4302</v>
      </c>
      <c r="C841" s="157" t="s">
        <v>4503</v>
      </c>
      <c r="D841" s="260" t="s">
        <v>4437</v>
      </c>
      <c r="E841" s="572" t="s">
        <v>4303</v>
      </c>
      <c r="F841" s="735" t="s">
        <v>5123</v>
      </c>
      <c r="G841" s="744"/>
      <c r="H841" s="745"/>
      <c r="I841" s="156" t="s">
        <v>6152</v>
      </c>
      <c r="J841" s="25" t="s">
        <v>5644</v>
      </c>
      <c r="K841" s="551" t="s">
        <v>6114</v>
      </c>
      <c r="L841" s="539" t="s">
        <v>6018</v>
      </c>
    </row>
    <row r="842" spans="1:12" ht="38.25">
      <c r="A842" s="195">
        <f t="shared" si="14"/>
        <v>45</v>
      </c>
      <c r="B842" s="171" t="s">
        <v>4477</v>
      </c>
      <c r="C842" s="171" t="s">
        <v>1081</v>
      </c>
      <c r="D842" s="170" t="s">
        <v>4475</v>
      </c>
      <c r="E842" s="575" t="s">
        <v>4478</v>
      </c>
      <c r="F842" s="578">
        <v>1500</v>
      </c>
      <c r="G842" s="348">
        <v>78</v>
      </c>
      <c r="H842" s="715">
        <v>1</v>
      </c>
      <c r="I842" s="133" t="s">
        <v>4479</v>
      </c>
      <c r="J842" s="198"/>
      <c r="K842" s="550"/>
      <c r="L842" s="539"/>
    </row>
    <row r="843" spans="1:12" ht="25.5">
      <c r="A843" s="208">
        <f t="shared" si="14"/>
        <v>46</v>
      </c>
      <c r="B843" s="171" t="s">
        <v>1665</v>
      </c>
      <c r="C843" s="171" t="s">
        <v>4448</v>
      </c>
      <c r="D843" s="170" t="s">
        <v>2240</v>
      </c>
      <c r="E843" s="575" t="s">
        <v>2241</v>
      </c>
      <c r="F843" s="578">
        <v>1500</v>
      </c>
      <c r="G843" s="578">
        <v>200</v>
      </c>
      <c r="H843" s="715">
        <v>1</v>
      </c>
      <c r="I843" s="133" t="s">
        <v>4700</v>
      </c>
      <c r="J843" s="198"/>
      <c r="K843" s="550"/>
      <c r="L843" s="539"/>
    </row>
    <row r="844" spans="1:12" ht="38.25">
      <c r="A844" s="208">
        <f t="shared" si="14"/>
        <v>47</v>
      </c>
      <c r="B844" s="171" t="s">
        <v>4449</v>
      </c>
      <c r="C844" s="171" t="s">
        <v>4450</v>
      </c>
      <c r="D844" s="170" t="s">
        <v>4451</v>
      </c>
      <c r="E844" s="575" t="s">
        <v>4452</v>
      </c>
      <c r="F844" s="578">
        <v>400</v>
      </c>
      <c r="G844" s="578">
        <v>42</v>
      </c>
      <c r="H844" s="715">
        <v>2</v>
      </c>
      <c r="I844" s="188" t="s">
        <v>4676</v>
      </c>
      <c r="J844" s="198"/>
      <c r="K844" s="550"/>
      <c r="L844" s="539"/>
    </row>
    <row r="845" spans="1:12" ht="126.75" customHeight="1">
      <c r="A845" s="208">
        <f t="shared" si="14"/>
        <v>48</v>
      </c>
      <c r="B845" s="171" t="s">
        <v>4453</v>
      </c>
      <c r="C845" s="171" t="s">
        <v>4471</v>
      </c>
      <c r="D845" s="170" t="s">
        <v>4454</v>
      </c>
      <c r="E845" s="573" t="s">
        <v>3585</v>
      </c>
      <c r="F845" s="735" t="s">
        <v>4472</v>
      </c>
      <c r="G845" s="744"/>
      <c r="H845" s="745"/>
      <c r="I845" s="133" t="s">
        <v>6150</v>
      </c>
      <c r="J845" s="198" t="s">
        <v>5293</v>
      </c>
      <c r="K845" s="133" t="s">
        <v>6174</v>
      </c>
      <c r="L845" s="539" t="s">
        <v>6018</v>
      </c>
    </row>
    <row r="846" spans="1:12" ht="38.25">
      <c r="A846" s="208">
        <f t="shared" si="14"/>
        <v>49</v>
      </c>
      <c r="B846" s="171" t="s">
        <v>1631</v>
      </c>
      <c r="C846" s="171" t="s">
        <v>4455</v>
      </c>
      <c r="D846" s="170" t="s">
        <v>4286</v>
      </c>
      <c r="E846" s="575" t="s">
        <v>3582</v>
      </c>
      <c r="F846" s="578"/>
      <c r="G846" s="578"/>
      <c r="H846" s="715"/>
      <c r="I846" s="188" t="s">
        <v>6151</v>
      </c>
      <c r="J846" s="198"/>
      <c r="K846" s="550"/>
      <c r="L846" s="539"/>
    </row>
    <row r="847" spans="1:12" ht="38.25">
      <c r="A847" s="195">
        <f t="shared" si="14"/>
        <v>50</v>
      </c>
      <c r="B847" s="171" t="s">
        <v>1173</v>
      </c>
      <c r="C847" s="171" t="s">
        <v>1081</v>
      </c>
      <c r="D847" s="170" t="s">
        <v>4480</v>
      </c>
      <c r="E847" s="575" t="s">
        <v>4481</v>
      </c>
      <c r="F847" s="578">
        <v>1200</v>
      </c>
      <c r="G847" s="138">
        <v>54</v>
      </c>
      <c r="H847" s="715">
        <v>1</v>
      </c>
      <c r="I847" s="133" t="s">
        <v>4482</v>
      </c>
      <c r="J847" s="198"/>
      <c r="K847" s="550"/>
      <c r="L847" s="539"/>
    </row>
    <row r="848" spans="1:12" ht="25.5">
      <c r="A848" s="195">
        <f t="shared" si="14"/>
        <v>51</v>
      </c>
      <c r="B848" s="171" t="s">
        <v>109</v>
      </c>
      <c r="C848" s="171" t="s">
        <v>1081</v>
      </c>
      <c r="D848" s="213" t="s">
        <v>4506</v>
      </c>
      <c r="E848" s="575" t="s">
        <v>4507</v>
      </c>
      <c r="F848" s="578">
        <v>1500</v>
      </c>
      <c r="G848" s="138">
        <v>36</v>
      </c>
      <c r="H848" s="715">
        <v>1</v>
      </c>
      <c r="I848" s="133" t="s">
        <v>4701</v>
      </c>
      <c r="J848" s="198"/>
      <c r="K848" s="550"/>
      <c r="L848" s="539"/>
    </row>
    <row r="849" spans="1:13" ht="91.5" customHeight="1">
      <c r="A849" s="208">
        <f t="shared" si="14"/>
        <v>52</v>
      </c>
      <c r="B849" s="171" t="s">
        <v>1665</v>
      </c>
      <c r="C849" s="171" t="s">
        <v>4547</v>
      </c>
      <c r="D849" s="170" t="s">
        <v>3557</v>
      </c>
      <c r="E849" s="575" t="s">
        <v>3427</v>
      </c>
      <c r="F849" s="735" t="s">
        <v>5119</v>
      </c>
      <c r="G849" s="744"/>
      <c r="H849" s="745"/>
      <c r="I849" s="133" t="s">
        <v>6153</v>
      </c>
      <c r="J849" s="198" t="s">
        <v>4516</v>
      </c>
      <c r="K849" s="544" t="s">
        <v>6115</v>
      </c>
      <c r="L849" s="539" t="s">
        <v>6018</v>
      </c>
    </row>
    <row r="850" spans="1:13" ht="51" customHeight="1">
      <c r="A850" s="195">
        <f t="shared" si="14"/>
        <v>53</v>
      </c>
      <c r="B850" s="171" t="s">
        <v>1135</v>
      </c>
      <c r="C850" s="171" t="s">
        <v>1081</v>
      </c>
      <c r="D850" s="170" t="s">
        <v>1872</v>
      </c>
      <c r="E850" s="575" t="s">
        <v>2002</v>
      </c>
      <c r="F850" s="578"/>
      <c r="G850" s="578"/>
      <c r="H850" s="715">
        <v>1</v>
      </c>
      <c r="I850" s="133" t="s">
        <v>6116</v>
      </c>
      <c r="J850" s="735" t="s">
        <v>5258</v>
      </c>
      <c r="K850" s="765"/>
      <c r="L850" s="539"/>
    </row>
    <row r="851" spans="1:13" ht="38.25">
      <c r="A851" s="345">
        <f t="shared" si="14"/>
        <v>54</v>
      </c>
      <c r="B851" s="171" t="s">
        <v>5392</v>
      </c>
      <c r="C851" s="171" t="s">
        <v>4534</v>
      </c>
      <c r="D851" s="170" t="s">
        <v>4537</v>
      </c>
      <c r="E851" s="182" t="s">
        <v>4536</v>
      </c>
      <c r="F851" s="138">
        <v>1404</v>
      </c>
      <c r="G851" s="138">
        <v>60</v>
      </c>
      <c r="H851" s="138">
        <v>1</v>
      </c>
      <c r="I851" s="133" t="s">
        <v>4538</v>
      </c>
      <c r="J851" s="198"/>
      <c r="K851" s="550"/>
      <c r="L851" s="539"/>
    </row>
    <row r="852" spans="1:13" ht="38.25">
      <c r="A852" s="195">
        <f t="shared" si="14"/>
        <v>55</v>
      </c>
      <c r="B852" s="171" t="s">
        <v>4539</v>
      </c>
      <c r="C852" s="171" t="s">
        <v>4534</v>
      </c>
      <c r="D852" s="170" t="s">
        <v>4540</v>
      </c>
      <c r="E852" s="575" t="s">
        <v>374</v>
      </c>
      <c r="F852" s="138">
        <v>1408</v>
      </c>
      <c r="G852" s="138">
        <v>49</v>
      </c>
      <c r="H852" s="138">
        <v>2</v>
      </c>
      <c r="I852" s="189" t="s">
        <v>4577</v>
      </c>
      <c r="J852" s="198"/>
      <c r="K852" s="550"/>
      <c r="L852" s="539"/>
    </row>
    <row r="853" spans="1:13" s="159" customFormat="1" ht="38.25">
      <c r="A853" s="195">
        <f t="shared" si="14"/>
        <v>56</v>
      </c>
      <c r="B853" s="157" t="s">
        <v>4542</v>
      </c>
      <c r="C853" s="157" t="s">
        <v>4534</v>
      </c>
      <c r="D853" s="509" t="s">
        <v>4541</v>
      </c>
      <c r="E853" s="157" t="s">
        <v>4458</v>
      </c>
      <c r="F853" s="190">
        <v>1031</v>
      </c>
      <c r="G853" s="190">
        <v>89</v>
      </c>
      <c r="H853" s="190">
        <v>2</v>
      </c>
      <c r="I853" s="190" t="s">
        <v>4543</v>
      </c>
      <c r="J853" s="161"/>
      <c r="K853" s="540"/>
      <c r="L853" s="433"/>
    </row>
    <row r="854" spans="1:13" ht="38.25">
      <c r="A854" s="195">
        <f t="shared" si="14"/>
        <v>57</v>
      </c>
      <c r="B854" s="161" t="s">
        <v>658</v>
      </c>
      <c r="C854" s="161" t="s">
        <v>1081</v>
      </c>
      <c r="D854" s="510" t="s">
        <v>4544</v>
      </c>
      <c r="E854" s="161" t="s">
        <v>4545</v>
      </c>
      <c r="F854" s="175">
        <v>1182</v>
      </c>
      <c r="G854" s="175">
        <v>69</v>
      </c>
      <c r="H854" s="175">
        <v>1</v>
      </c>
      <c r="I854" s="175" t="s">
        <v>4546</v>
      </c>
      <c r="J854" s="161"/>
      <c r="K854" s="542"/>
      <c r="L854" s="398"/>
      <c r="M854" s="92"/>
    </row>
    <row r="855" spans="1:13" ht="120" customHeight="1">
      <c r="A855" s="195">
        <f t="shared" si="14"/>
        <v>58</v>
      </c>
      <c r="B855" s="171" t="s">
        <v>76</v>
      </c>
      <c r="C855" s="171" t="s">
        <v>4799</v>
      </c>
      <c r="D855" s="170" t="s">
        <v>1914</v>
      </c>
      <c r="E855" s="573" t="s">
        <v>1915</v>
      </c>
      <c r="F855" s="791" t="s">
        <v>5120</v>
      </c>
      <c r="G855" s="792"/>
      <c r="H855" s="793"/>
      <c r="I855" s="133" t="s">
        <v>6154</v>
      </c>
      <c r="J855" s="163" t="s">
        <v>6186</v>
      </c>
      <c r="K855" s="133" t="s">
        <v>6180</v>
      </c>
      <c r="L855" s="398"/>
      <c r="M855" s="92"/>
    </row>
    <row r="856" spans="1:13" ht="25.5">
      <c r="A856" s="195">
        <f t="shared" si="14"/>
        <v>59</v>
      </c>
      <c r="B856" s="171" t="s">
        <v>4556</v>
      </c>
      <c r="C856" s="171" t="s">
        <v>1081</v>
      </c>
      <c r="D856" s="170" t="s">
        <v>4557</v>
      </c>
      <c r="E856" s="573" t="s">
        <v>4535</v>
      </c>
      <c r="F856" s="175">
        <v>1378</v>
      </c>
      <c r="G856" s="133">
        <v>80</v>
      </c>
      <c r="H856" s="133">
        <v>1</v>
      </c>
      <c r="I856" s="133" t="s">
        <v>4667</v>
      </c>
      <c r="J856" s="162"/>
      <c r="K856" s="542"/>
      <c r="L856" s="398"/>
      <c r="M856" s="97"/>
    </row>
    <row r="857" spans="1:13" ht="38.25">
      <c r="A857" s="195">
        <f t="shared" si="14"/>
        <v>60</v>
      </c>
      <c r="B857" s="161" t="s">
        <v>428</v>
      </c>
      <c r="C857" s="161" t="s">
        <v>974</v>
      </c>
      <c r="D857" s="510" t="s">
        <v>4565</v>
      </c>
      <c r="E857" s="161" t="s">
        <v>4566</v>
      </c>
      <c r="F857" s="175">
        <v>1449</v>
      </c>
      <c r="G857" s="175">
        <v>118</v>
      </c>
      <c r="H857" s="175">
        <v>1</v>
      </c>
      <c r="I857" s="175" t="s">
        <v>4578</v>
      </c>
      <c r="J857" s="161"/>
      <c r="K857" s="542"/>
      <c r="L857" s="398"/>
      <c r="M857" s="97"/>
    </row>
    <row r="858" spans="1:13" ht="105" customHeight="1">
      <c r="A858" s="195">
        <f t="shared" si="14"/>
        <v>61</v>
      </c>
      <c r="B858" s="171" t="s">
        <v>2202</v>
      </c>
      <c r="C858" s="171" t="s">
        <v>2320</v>
      </c>
      <c r="D858" s="170" t="s">
        <v>2204</v>
      </c>
      <c r="E858" s="573" t="s">
        <v>2205</v>
      </c>
      <c r="F858" s="735" t="s">
        <v>4576</v>
      </c>
      <c r="G858" s="744"/>
      <c r="H858" s="745"/>
      <c r="I858" s="164" t="s">
        <v>5292</v>
      </c>
      <c r="J858" s="198" t="s">
        <v>4759</v>
      </c>
      <c r="K858" s="550"/>
      <c r="L858" s="539"/>
      <c r="M858" s="98"/>
    </row>
    <row r="859" spans="1:13" ht="93.75" customHeight="1">
      <c r="A859" s="195">
        <f t="shared" si="14"/>
        <v>62</v>
      </c>
      <c r="B859" s="165" t="s">
        <v>4575</v>
      </c>
      <c r="C859" s="165" t="s">
        <v>5122</v>
      </c>
      <c r="D859" s="511" t="s">
        <v>4283</v>
      </c>
      <c r="E859" s="183" t="s">
        <v>3609</v>
      </c>
      <c r="F859" s="828" t="s">
        <v>5259</v>
      </c>
      <c r="G859" s="829"/>
      <c r="H859" s="830"/>
      <c r="I859" s="133" t="s">
        <v>6118</v>
      </c>
      <c r="J859" s="164" t="s">
        <v>4760</v>
      </c>
      <c r="K859" s="551" t="s">
        <v>6117</v>
      </c>
      <c r="L859" s="539" t="s">
        <v>6018</v>
      </c>
      <c r="M859" s="98"/>
    </row>
    <row r="860" spans="1:13" ht="38.25">
      <c r="A860" s="195">
        <f t="shared" si="14"/>
        <v>63</v>
      </c>
      <c r="B860" s="169" t="s">
        <v>1665</v>
      </c>
      <c r="C860" s="169" t="s">
        <v>1081</v>
      </c>
      <c r="D860" s="512" t="s">
        <v>4579</v>
      </c>
      <c r="E860" s="575" t="s">
        <v>4580</v>
      </c>
      <c r="F860" s="578">
        <v>1500</v>
      </c>
      <c r="G860" s="138">
        <v>70</v>
      </c>
      <c r="H860" s="715">
        <v>1</v>
      </c>
      <c r="I860" s="133" t="s">
        <v>4581</v>
      </c>
      <c r="J860" s="198"/>
      <c r="K860" s="550"/>
      <c r="L860" s="539"/>
      <c r="M860" s="98"/>
    </row>
    <row r="861" spans="1:13" ht="51">
      <c r="A861" s="195">
        <f t="shared" si="14"/>
        <v>64</v>
      </c>
      <c r="B861" s="171" t="s">
        <v>4587</v>
      </c>
      <c r="C861" s="169" t="s">
        <v>1081</v>
      </c>
      <c r="D861" s="512" t="s">
        <v>4585</v>
      </c>
      <c r="E861" s="573" t="s">
        <v>4586</v>
      </c>
      <c r="F861" s="578">
        <v>1500</v>
      </c>
      <c r="G861" s="138">
        <v>100</v>
      </c>
      <c r="H861" s="715">
        <v>1</v>
      </c>
      <c r="I861" s="188" t="s">
        <v>4677</v>
      </c>
      <c r="J861" s="198"/>
      <c r="K861" s="550"/>
      <c r="L861" s="539"/>
      <c r="M861" s="98"/>
    </row>
    <row r="862" spans="1:13" ht="63.75">
      <c r="A862" s="195">
        <f t="shared" ref="A862:A912" si="16">1+A861</f>
        <v>65</v>
      </c>
      <c r="B862" s="171" t="s">
        <v>4584</v>
      </c>
      <c r="C862" s="169" t="s">
        <v>1081</v>
      </c>
      <c r="D862" s="170" t="s">
        <v>4582</v>
      </c>
      <c r="E862" s="575" t="s">
        <v>4583</v>
      </c>
      <c r="F862" s="578">
        <v>600</v>
      </c>
      <c r="G862" s="138">
        <v>48</v>
      </c>
      <c r="H862" s="715">
        <v>2</v>
      </c>
      <c r="I862" s="188" t="s">
        <v>4695</v>
      </c>
      <c r="J862" s="198"/>
      <c r="K862" s="550"/>
      <c r="L862" s="539"/>
      <c r="M862" s="98"/>
    </row>
    <row r="863" spans="1:13" ht="38.25">
      <c r="A863" s="195">
        <f t="shared" si="16"/>
        <v>66</v>
      </c>
      <c r="B863" s="171" t="s">
        <v>1937</v>
      </c>
      <c r="C863" s="169" t="s">
        <v>1081</v>
      </c>
      <c r="D863" s="213" t="s">
        <v>4594</v>
      </c>
      <c r="E863" s="575" t="s">
        <v>4595</v>
      </c>
      <c r="F863" s="166">
        <v>1071</v>
      </c>
      <c r="G863" s="138">
        <v>99</v>
      </c>
      <c r="H863" s="715">
        <v>1</v>
      </c>
      <c r="I863" s="133" t="s">
        <v>4593</v>
      </c>
      <c r="J863" s="198"/>
      <c r="K863" s="550"/>
      <c r="L863" s="539"/>
      <c r="M863" s="98"/>
    </row>
    <row r="864" spans="1:13" ht="25.5">
      <c r="A864" s="195">
        <f t="shared" si="16"/>
        <v>67</v>
      </c>
      <c r="B864" s="171" t="s">
        <v>1578</v>
      </c>
      <c r="C864" s="171" t="s">
        <v>1081</v>
      </c>
      <c r="D864" s="213" t="s">
        <v>4600</v>
      </c>
      <c r="E864" s="575" t="s">
        <v>4601</v>
      </c>
      <c r="F864" s="578">
        <v>1683</v>
      </c>
      <c r="G864" s="138">
        <v>54</v>
      </c>
      <c r="H864" s="715">
        <v>1</v>
      </c>
      <c r="I864" s="188" t="s">
        <v>4699</v>
      </c>
      <c r="J864" s="198"/>
      <c r="K864" s="550"/>
      <c r="L864" s="539"/>
    </row>
    <row r="865" spans="1:29" ht="38.25">
      <c r="A865" s="195">
        <f t="shared" si="16"/>
        <v>68</v>
      </c>
      <c r="B865" s="171" t="s">
        <v>4602</v>
      </c>
      <c r="C865" s="171" t="s">
        <v>974</v>
      </c>
      <c r="D865" s="213" t="s">
        <v>4603</v>
      </c>
      <c r="E865" s="575" t="s">
        <v>4604</v>
      </c>
      <c r="F865" s="578">
        <v>1500</v>
      </c>
      <c r="G865" s="138">
        <v>60</v>
      </c>
      <c r="H865" s="715">
        <v>1</v>
      </c>
      <c r="I865" s="133" t="s">
        <v>4605</v>
      </c>
      <c r="J865" s="198"/>
      <c r="K865" s="550"/>
      <c r="L865" s="539"/>
    </row>
    <row r="866" spans="1:29" ht="38.25">
      <c r="A866" s="195">
        <f t="shared" si="16"/>
        <v>69</v>
      </c>
      <c r="B866" s="171" t="s">
        <v>4606</v>
      </c>
      <c r="C866" s="171" t="s">
        <v>974</v>
      </c>
      <c r="D866" s="213" t="s">
        <v>4603</v>
      </c>
      <c r="E866" s="575" t="s">
        <v>4607</v>
      </c>
      <c r="F866" s="578">
        <v>1500</v>
      </c>
      <c r="G866" s="138">
        <v>48</v>
      </c>
      <c r="H866" s="715">
        <v>1</v>
      </c>
      <c r="I866" s="133" t="s">
        <v>4608</v>
      </c>
      <c r="J866" s="198"/>
      <c r="K866" s="550"/>
      <c r="L866" s="539"/>
    </row>
    <row r="867" spans="1:29" ht="93.75" customHeight="1">
      <c r="A867" s="195">
        <f t="shared" si="16"/>
        <v>70</v>
      </c>
      <c r="B867" s="171" t="s">
        <v>4612</v>
      </c>
      <c r="C867" s="171" t="s">
        <v>5121</v>
      </c>
      <c r="D867" s="170" t="s">
        <v>4611</v>
      </c>
      <c r="E867" s="153" t="s">
        <v>4139</v>
      </c>
      <c r="F867" s="735" t="s">
        <v>5038</v>
      </c>
      <c r="G867" s="744"/>
      <c r="H867" s="745"/>
      <c r="I867" s="133" t="s">
        <v>6119</v>
      </c>
      <c r="J867" s="164" t="s">
        <v>4761</v>
      </c>
      <c r="K867" s="550"/>
      <c r="L867" s="539" t="s">
        <v>6018</v>
      </c>
    </row>
    <row r="868" spans="1:29" ht="63.75">
      <c r="A868" s="195">
        <f t="shared" si="16"/>
        <v>71</v>
      </c>
      <c r="B868" s="171" t="s">
        <v>4584</v>
      </c>
      <c r="C868" s="169" t="s">
        <v>1081</v>
      </c>
      <c r="D868" s="170" t="s">
        <v>4582</v>
      </c>
      <c r="E868" s="575" t="s">
        <v>4583</v>
      </c>
      <c r="F868" s="578"/>
      <c r="G868" s="578"/>
      <c r="H868" s="715"/>
      <c r="I868" s="188" t="s">
        <v>4694</v>
      </c>
      <c r="J868" s="198"/>
      <c r="K868" s="550"/>
      <c r="L868" s="539"/>
    </row>
    <row r="869" spans="1:29" ht="76.5" customHeight="1">
      <c r="A869" s="195">
        <f t="shared" si="16"/>
        <v>72</v>
      </c>
      <c r="B869" s="171" t="s">
        <v>4625</v>
      </c>
      <c r="C869" s="171" t="s">
        <v>4626</v>
      </c>
      <c r="D869" s="170" t="s">
        <v>4627</v>
      </c>
      <c r="E869" s="575" t="s">
        <v>4628</v>
      </c>
      <c r="F869" s="735" t="s">
        <v>4629</v>
      </c>
      <c r="G869" s="744"/>
      <c r="H869" s="745"/>
      <c r="I869" s="188" t="s">
        <v>4630</v>
      </c>
      <c r="J869" s="198"/>
      <c r="K869" s="550"/>
      <c r="L869" s="539"/>
    </row>
    <row r="870" spans="1:29" ht="51">
      <c r="A870" s="195">
        <f t="shared" si="16"/>
        <v>73</v>
      </c>
      <c r="B870" s="171" t="s">
        <v>1665</v>
      </c>
      <c r="C870" s="169" t="s">
        <v>1081</v>
      </c>
      <c r="D870" s="170" t="s">
        <v>4061</v>
      </c>
      <c r="E870" s="575" t="s">
        <v>4062</v>
      </c>
      <c r="F870" s="578">
        <v>1500</v>
      </c>
      <c r="G870" s="138">
        <v>50</v>
      </c>
      <c r="H870" s="715">
        <v>2</v>
      </c>
      <c r="I870" s="133" t="s">
        <v>4810</v>
      </c>
      <c r="J870" s="198"/>
      <c r="K870" s="552" t="s">
        <v>5393</v>
      </c>
      <c r="L870" s="539"/>
    </row>
    <row r="871" spans="1:29" ht="51">
      <c r="A871" s="195">
        <f t="shared" si="16"/>
        <v>74</v>
      </c>
      <c r="B871" s="171" t="s">
        <v>5394</v>
      </c>
      <c r="C871" s="171" t="s">
        <v>1081</v>
      </c>
      <c r="D871" s="170" t="s">
        <v>4636</v>
      </c>
      <c r="E871" s="575" t="s">
        <v>1321</v>
      </c>
      <c r="F871" s="578">
        <v>1225</v>
      </c>
      <c r="G871" s="138">
        <v>120</v>
      </c>
      <c r="H871" s="715">
        <v>2</v>
      </c>
      <c r="I871" s="133" t="s">
        <v>4808</v>
      </c>
      <c r="J871" s="198"/>
      <c r="K871" s="544" t="s">
        <v>5395</v>
      </c>
      <c r="L871" s="539"/>
    </row>
    <row r="872" spans="1:29" ht="38.25">
      <c r="A872" s="195">
        <f t="shared" si="16"/>
        <v>75</v>
      </c>
      <c r="B872" s="171" t="s">
        <v>4556</v>
      </c>
      <c r="C872" s="171" t="s">
        <v>1081</v>
      </c>
      <c r="D872" s="170" t="s">
        <v>4637</v>
      </c>
      <c r="E872" s="575" t="s">
        <v>4638</v>
      </c>
      <c r="F872" s="578">
        <v>1500</v>
      </c>
      <c r="G872" s="138">
        <v>80</v>
      </c>
      <c r="H872" s="715">
        <v>1</v>
      </c>
      <c r="I872" s="133" t="s">
        <v>4639</v>
      </c>
      <c r="J872" s="198"/>
      <c r="K872" s="550"/>
      <c r="L872" s="539"/>
    </row>
    <row r="873" spans="1:29" ht="38.25">
      <c r="A873" s="195">
        <f t="shared" si="16"/>
        <v>76</v>
      </c>
      <c r="B873" s="171" t="s">
        <v>4640</v>
      </c>
      <c r="C873" s="171" t="s">
        <v>1081</v>
      </c>
      <c r="D873" s="170" t="s">
        <v>4641</v>
      </c>
      <c r="E873" s="575" t="s">
        <v>4642</v>
      </c>
      <c r="F873" s="578">
        <v>1100</v>
      </c>
      <c r="G873" s="138">
        <v>71</v>
      </c>
      <c r="H873" s="715">
        <v>1</v>
      </c>
      <c r="I873" s="133" t="s">
        <v>4643</v>
      </c>
      <c r="J873" s="198"/>
      <c r="K873" s="550"/>
      <c r="L873" s="539"/>
    </row>
    <row r="874" spans="1:29" ht="38.25">
      <c r="A874" s="195">
        <f t="shared" si="16"/>
        <v>77</v>
      </c>
      <c r="B874" s="171" t="s">
        <v>1937</v>
      </c>
      <c r="C874" s="171" t="s">
        <v>1081</v>
      </c>
      <c r="D874" s="213" t="s">
        <v>143</v>
      </c>
      <c r="E874" s="181" t="s">
        <v>4644</v>
      </c>
      <c r="F874" s="138">
        <v>1303</v>
      </c>
      <c r="G874" s="138">
        <v>51</v>
      </c>
      <c r="H874" s="715">
        <v>1</v>
      </c>
      <c r="I874" s="133" t="s">
        <v>4702</v>
      </c>
      <c r="J874" s="170"/>
      <c r="K874" s="550"/>
      <c r="L874" s="398"/>
      <c r="M874" s="90"/>
      <c r="N874" s="90"/>
      <c r="O874" s="90"/>
      <c r="P874" s="173"/>
      <c r="Q874" s="94"/>
      <c r="R874" s="174"/>
      <c r="S874" s="174"/>
      <c r="T874" s="174"/>
      <c r="U874" s="174"/>
      <c r="V874" s="174"/>
      <c r="W874" s="174"/>
      <c r="X874" s="174"/>
      <c r="Y874" s="174"/>
      <c r="Z874" s="174"/>
      <c r="AA874" s="174"/>
      <c r="AB874" s="174"/>
      <c r="AC874" s="174"/>
    </row>
    <row r="875" spans="1:29" ht="38.25">
      <c r="A875" s="195">
        <f t="shared" si="16"/>
        <v>78</v>
      </c>
      <c r="B875" s="171" t="s">
        <v>4645</v>
      </c>
      <c r="C875" s="171" t="s">
        <v>1081</v>
      </c>
      <c r="D875" s="170" t="s">
        <v>3569</v>
      </c>
      <c r="E875" s="575" t="s">
        <v>3570</v>
      </c>
      <c r="F875" s="578">
        <v>1200</v>
      </c>
      <c r="G875" s="349">
        <v>63</v>
      </c>
      <c r="H875" s="715">
        <v>1</v>
      </c>
      <c r="I875" s="188" t="s">
        <v>4762</v>
      </c>
      <c r="J875" s="198"/>
      <c r="K875" s="550"/>
      <c r="L875" s="539"/>
    </row>
    <row r="876" spans="1:29" ht="62.25" customHeight="1">
      <c r="A876" s="195">
        <f t="shared" si="16"/>
        <v>79</v>
      </c>
      <c r="B876" s="171" t="s">
        <v>4584</v>
      </c>
      <c r="C876" s="171" t="s">
        <v>1081</v>
      </c>
      <c r="D876" s="213" t="s">
        <v>4582</v>
      </c>
      <c r="E876" s="575" t="s">
        <v>4583</v>
      </c>
      <c r="F876" s="576">
        <v>600</v>
      </c>
      <c r="G876" s="349">
        <v>18</v>
      </c>
      <c r="H876" s="718">
        <v>2</v>
      </c>
      <c r="I876" s="382" t="s">
        <v>5073</v>
      </c>
      <c r="J876" s="257"/>
      <c r="K876" s="553"/>
      <c r="L876" s="539"/>
    </row>
    <row r="877" spans="1:29" ht="62.25" customHeight="1">
      <c r="A877" s="256">
        <f t="shared" si="16"/>
        <v>80</v>
      </c>
      <c r="B877" s="258" t="s">
        <v>5065</v>
      </c>
      <c r="C877" s="258" t="s">
        <v>1081</v>
      </c>
      <c r="D877" s="213" t="s">
        <v>5062</v>
      </c>
      <c r="E877" s="575" t="s">
        <v>5064</v>
      </c>
      <c r="F877" s="578">
        <v>1160</v>
      </c>
      <c r="G877" s="138">
        <v>77</v>
      </c>
      <c r="H877" s="715">
        <v>1</v>
      </c>
      <c r="I877" s="175" t="s">
        <v>5063</v>
      </c>
      <c r="J877" s="205"/>
      <c r="K877" s="552" t="s">
        <v>5496</v>
      </c>
      <c r="L877" s="539"/>
    </row>
    <row r="878" spans="1:29" ht="62.25" customHeight="1">
      <c r="A878" s="256">
        <f t="shared" si="16"/>
        <v>81</v>
      </c>
      <c r="B878" s="258" t="s">
        <v>5396</v>
      </c>
      <c r="C878" s="258" t="s">
        <v>1081</v>
      </c>
      <c r="D878" s="213" t="s">
        <v>5066</v>
      </c>
      <c r="E878" s="575" t="s">
        <v>5067</v>
      </c>
      <c r="F878" s="578">
        <v>702</v>
      </c>
      <c r="G878" s="138">
        <v>109</v>
      </c>
      <c r="H878" s="715">
        <v>1</v>
      </c>
      <c r="I878" s="175" t="s">
        <v>5068</v>
      </c>
      <c r="J878" s="205"/>
      <c r="K878" s="550"/>
      <c r="L878" s="539"/>
    </row>
    <row r="879" spans="1:29" ht="114.75" customHeight="1">
      <c r="A879" s="256">
        <f t="shared" si="16"/>
        <v>82</v>
      </c>
      <c r="B879" s="258" t="s">
        <v>5037</v>
      </c>
      <c r="C879" s="171" t="s">
        <v>5036</v>
      </c>
      <c r="D879" s="170" t="s">
        <v>4454</v>
      </c>
      <c r="E879" s="575" t="s">
        <v>3585</v>
      </c>
      <c r="F879" s="735" t="s">
        <v>5286</v>
      </c>
      <c r="G879" s="744"/>
      <c r="H879" s="745"/>
      <c r="I879" s="133" t="s">
        <v>6155</v>
      </c>
      <c r="J879" s="205" t="s">
        <v>5041</v>
      </c>
      <c r="K879" s="133" t="s">
        <v>6175</v>
      </c>
      <c r="L879" s="539" t="s">
        <v>6018</v>
      </c>
    </row>
    <row r="880" spans="1:29" ht="106.5" customHeight="1">
      <c r="A880" s="195">
        <f t="shared" si="16"/>
        <v>83</v>
      </c>
      <c r="B880" s="255" t="s">
        <v>5037</v>
      </c>
      <c r="C880" s="171" t="s">
        <v>5039</v>
      </c>
      <c r="D880" s="170" t="s">
        <v>4454</v>
      </c>
      <c r="E880" s="575" t="s">
        <v>3585</v>
      </c>
      <c r="F880" s="735" t="s">
        <v>5287</v>
      </c>
      <c r="G880" s="744"/>
      <c r="H880" s="745"/>
      <c r="I880" s="133" t="s">
        <v>5116</v>
      </c>
      <c r="J880" s="205" t="s">
        <v>5041</v>
      </c>
      <c r="K880" s="133" t="s">
        <v>6176</v>
      </c>
      <c r="L880" s="539" t="s">
        <v>6018</v>
      </c>
    </row>
    <row r="881" spans="1:13" ht="89.25">
      <c r="A881" s="195">
        <f t="shared" si="16"/>
        <v>84</v>
      </c>
      <c r="B881" s="255" t="s">
        <v>5037</v>
      </c>
      <c r="C881" s="171" t="s">
        <v>5040</v>
      </c>
      <c r="D881" s="170" t="s">
        <v>4454</v>
      </c>
      <c r="E881" s="575" t="s">
        <v>3585</v>
      </c>
      <c r="F881" s="735" t="s">
        <v>5288</v>
      </c>
      <c r="G881" s="744"/>
      <c r="H881" s="745"/>
      <c r="I881" s="133" t="s">
        <v>6134</v>
      </c>
      <c r="J881" s="205" t="s">
        <v>5041</v>
      </c>
      <c r="K881" s="133" t="s">
        <v>6177</v>
      </c>
      <c r="L881" s="539" t="s">
        <v>6018</v>
      </c>
    </row>
    <row r="882" spans="1:13" ht="38.25">
      <c r="A882" s="256">
        <f t="shared" si="16"/>
        <v>85</v>
      </c>
      <c r="B882" s="258" t="s">
        <v>5071</v>
      </c>
      <c r="C882" s="258" t="s">
        <v>1081</v>
      </c>
      <c r="D882" s="170" t="s">
        <v>5069</v>
      </c>
      <c r="E882" s="575" t="s">
        <v>5070</v>
      </c>
      <c r="F882" s="578">
        <v>1554</v>
      </c>
      <c r="G882" s="348">
        <v>130</v>
      </c>
      <c r="H882" s="715">
        <v>1</v>
      </c>
      <c r="I882" s="133" t="s">
        <v>5072</v>
      </c>
      <c r="J882" s="205"/>
      <c r="K882" s="550"/>
      <c r="L882" s="539"/>
    </row>
    <row r="883" spans="1:13" ht="38.25">
      <c r="A883" s="256">
        <f t="shared" si="16"/>
        <v>86</v>
      </c>
      <c r="B883" s="17" t="s">
        <v>2288</v>
      </c>
      <c r="C883" s="259" t="s">
        <v>1081</v>
      </c>
      <c r="D883" s="15" t="s">
        <v>5095</v>
      </c>
      <c r="E883" s="17" t="s">
        <v>5096</v>
      </c>
      <c r="F883" s="578">
        <v>2028</v>
      </c>
      <c r="G883" s="578">
        <v>100</v>
      </c>
      <c r="H883" s="715">
        <v>2</v>
      </c>
      <c r="I883" s="188" t="s">
        <v>5097</v>
      </c>
      <c r="J883" s="205"/>
      <c r="K883" s="550"/>
      <c r="L883" s="539"/>
    </row>
    <row r="884" spans="1:13" ht="38.25">
      <c r="A884" s="256">
        <f t="shared" si="16"/>
        <v>87</v>
      </c>
      <c r="B884" s="259" t="s">
        <v>2304</v>
      </c>
      <c r="C884" s="259" t="s">
        <v>1081</v>
      </c>
      <c r="D884" s="15" t="s">
        <v>4480</v>
      </c>
      <c r="E884" s="575" t="s">
        <v>5098</v>
      </c>
      <c r="F884" s="578">
        <v>1500</v>
      </c>
      <c r="G884" s="578">
        <v>54</v>
      </c>
      <c r="H884" s="715">
        <v>1</v>
      </c>
      <c r="I884" s="188" t="s">
        <v>5099</v>
      </c>
      <c r="J884" s="205"/>
      <c r="K884" s="550"/>
      <c r="L884" s="539"/>
    </row>
    <row r="885" spans="1:13" ht="38.25">
      <c r="A885" s="256">
        <f t="shared" si="16"/>
        <v>88</v>
      </c>
      <c r="B885" s="17" t="s">
        <v>2288</v>
      </c>
      <c r="C885" s="259" t="s">
        <v>1081</v>
      </c>
      <c r="D885" s="170" t="s">
        <v>5092</v>
      </c>
      <c r="E885" s="573" t="s">
        <v>5093</v>
      </c>
      <c r="F885" s="578">
        <v>1000</v>
      </c>
      <c r="G885" s="578">
        <v>77.58</v>
      </c>
      <c r="H885" s="715">
        <v>1</v>
      </c>
      <c r="I885" s="188" t="s">
        <v>5100</v>
      </c>
      <c r="J885" s="261"/>
      <c r="K885" s="544"/>
      <c r="L885" s="539"/>
    </row>
    <row r="886" spans="1:13" ht="76.5" customHeight="1">
      <c r="A886" s="256">
        <f t="shared" si="16"/>
        <v>89</v>
      </c>
      <c r="B886" s="262" t="s">
        <v>5147</v>
      </c>
      <c r="C886" s="262" t="s">
        <v>5115</v>
      </c>
      <c r="D886" s="170" t="s">
        <v>4806</v>
      </c>
      <c r="E886" s="573" t="s">
        <v>5148</v>
      </c>
      <c r="F886" s="735" t="s">
        <v>5289</v>
      </c>
      <c r="G886" s="744"/>
      <c r="H886" s="745"/>
      <c r="I886" s="133" t="s">
        <v>6136</v>
      </c>
      <c r="J886" s="205" t="s">
        <v>5114</v>
      </c>
      <c r="K886" s="550"/>
      <c r="L886" s="539" t="s">
        <v>6018</v>
      </c>
    </row>
    <row r="887" spans="1:13" ht="51">
      <c r="A887" s="256">
        <f t="shared" si="16"/>
        <v>90</v>
      </c>
      <c r="B887" s="263" t="s">
        <v>1578</v>
      </c>
      <c r="C887" s="263" t="s">
        <v>1081</v>
      </c>
      <c r="D887" s="170" t="s">
        <v>5125</v>
      </c>
      <c r="E887" s="575" t="s">
        <v>5124</v>
      </c>
      <c r="F887" s="578">
        <v>1500</v>
      </c>
      <c r="G887" s="138">
        <v>120</v>
      </c>
      <c r="H887" s="715">
        <v>1</v>
      </c>
      <c r="I887" s="133" t="s">
        <v>5126</v>
      </c>
      <c r="J887" s="205"/>
      <c r="K887" s="550"/>
      <c r="L887" s="539"/>
    </row>
    <row r="888" spans="1:13" ht="43.5" customHeight="1">
      <c r="A888" s="265">
        <f t="shared" si="16"/>
        <v>91</v>
      </c>
      <c r="B888" s="24" t="s">
        <v>1173</v>
      </c>
      <c r="C888" s="24" t="s">
        <v>1081</v>
      </c>
      <c r="D888" s="260" t="s">
        <v>4220</v>
      </c>
      <c r="E888" s="572" t="s">
        <v>4278</v>
      </c>
      <c r="F888" s="576">
        <v>993</v>
      </c>
      <c r="G888" s="576">
        <v>120</v>
      </c>
      <c r="H888" s="718">
        <v>2</v>
      </c>
      <c r="I888" s="188" t="s">
        <v>5133</v>
      </c>
      <c r="J888" s="264"/>
      <c r="K888" s="553"/>
      <c r="L888" s="539"/>
      <c r="M888" s="98"/>
    </row>
    <row r="889" spans="1:13" ht="76.5" customHeight="1">
      <c r="A889" s="267">
        <f t="shared" si="16"/>
        <v>92</v>
      </c>
      <c r="B889" s="268" t="s">
        <v>1156</v>
      </c>
      <c r="C889" s="268" t="s">
        <v>5140</v>
      </c>
      <c r="D889" s="170" t="s">
        <v>4617</v>
      </c>
      <c r="E889" s="573" t="s">
        <v>5141</v>
      </c>
      <c r="F889" s="735" t="s">
        <v>5290</v>
      </c>
      <c r="G889" s="744"/>
      <c r="H889" s="745"/>
      <c r="I889" s="133" t="s">
        <v>6137</v>
      </c>
      <c r="J889" s="205" t="s">
        <v>5143</v>
      </c>
      <c r="K889" s="544" t="s">
        <v>5357</v>
      </c>
      <c r="L889" s="569" t="s">
        <v>6018</v>
      </c>
      <c r="M889" s="91"/>
    </row>
    <row r="890" spans="1:13" ht="69.75" customHeight="1">
      <c r="A890" s="269">
        <f t="shared" si="16"/>
        <v>93</v>
      </c>
      <c r="B890" s="266" t="s">
        <v>5146</v>
      </c>
      <c r="C890" s="268" t="s">
        <v>5145</v>
      </c>
      <c r="D890" s="170" t="s">
        <v>5144</v>
      </c>
      <c r="E890" s="575" t="s">
        <v>4633</v>
      </c>
      <c r="F890" s="735" t="s">
        <v>5291</v>
      </c>
      <c r="G890" s="744"/>
      <c r="H890" s="745"/>
      <c r="I890" s="133" t="s">
        <v>6138</v>
      </c>
      <c r="J890" s="205" t="s">
        <v>5142</v>
      </c>
      <c r="K890" s="544" t="s">
        <v>5356</v>
      </c>
      <c r="L890" s="570" t="s">
        <v>6018</v>
      </c>
      <c r="M890" s="91"/>
    </row>
    <row r="891" spans="1:13" ht="38.25">
      <c r="A891" s="269">
        <f t="shared" si="16"/>
        <v>94</v>
      </c>
      <c r="B891" s="170" t="s">
        <v>5172</v>
      </c>
      <c r="C891" s="213" t="s">
        <v>5173</v>
      </c>
      <c r="D891" s="170" t="s">
        <v>1934</v>
      </c>
      <c r="E891" s="575" t="s">
        <v>1935</v>
      </c>
      <c r="F891" s="578">
        <v>1600</v>
      </c>
      <c r="G891" s="578" t="s">
        <v>5193</v>
      </c>
      <c r="H891" s="715">
        <v>1</v>
      </c>
      <c r="I891" s="175" t="s">
        <v>5169</v>
      </c>
      <c r="J891" s="205"/>
      <c r="K891" s="554"/>
      <c r="L891" s="539"/>
      <c r="M891" s="91"/>
    </row>
    <row r="892" spans="1:13" ht="39">
      <c r="A892" s="269">
        <f t="shared" si="16"/>
        <v>95</v>
      </c>
      <c r="B892" s="271" t="s">
        <v>1949</v>
      </c>
      <c r="C892" s="270" t="s">
        <v>1081</v>
      </c>
      <c r="D892" s="170" t="s">
        <v>4480</v>
      </c>
      <c r="E892" s="575" t="s">
        <v>5098</v>
      </c>
      <c r="F892" s="138">
        <v>1500</v>
      </c>
      <c r="G892" s="138">
        <v>52.25</v>
      </c>
      <c r="H892" s="138">
        <v>2</v>
      </c>
      <c r="I892" s="283" t="s">
        <v>5194</v>
      </c>
      <c r="J892" s="205"/>
      <c r="K892" s="550"/>
      <c r="L892" s="539"/>
      <c r="M892" s="98"/>
    </row>
    <row r="893" spans="1:13" ht="39">
      <c r="A893" s="278">
        <f t="shared" si="16"/>
        <v>96</v>
      </c>
      <c r="B893" s="24" t="s">
        <v>1937</v>
      </c>
      <c r="C893" s="277" t="s">
        <v>1081</v>
      </c>
      <c r="D893" s="170" t="s">
        <v>4594</v>
      </c>
      <c r="E893" s="575" t="s">
        <v>4595</v>
      </c>
      <c r="F893" s="138">
        <v>1071</v>
      </c>
      <c r="G893" s="138">
        <v>90</v>
      </c>
      <c r="H893" s="138">
        <v>1</v>
      </c>
      <c r="I893" s="283" t="s">
        <v>5199</v>
      </c>
      <c r="J893" s="205"/>
      <c r="K893" s="550"/>
      <c r="L893" s="539"/>
    </row>
    <row r="894" spans="1:13" ht="63.75">
      <c r="A894" s="278">
        <f t="shared" si="16"/>
        <v>97</v>
      </c>
      <c r="B894" s="24" t="s">
        <v>1173</v>
      </c>
      <c r="C894" s="272" t="s">
        <v>6164</v>
      </c>
      <c r="D894" s="170" t="s">
        <v>5159</v>
      </c>
      <c r="E894" s="573" t="s">
        <v>5160</v>
      </c>
      <c r="F894" s="749"/>
      <c r="G894" s="750"/>
      <c r="H894" s="751"/>
      <c r="I894" s="133" t="s">
        <v>6139</v>
      </c>
      <c r="J894" s="205" t="s">
        <v>5161</v>
      </c>
      <c r="K894" s="550" t="s">
        <v>6165</v>
      </c>
      <c r="L894" s="570" t="s">
        <v>6018</v>
      </c>
    </row>
    <row r="895" spans="1:13" ht="39">
      <c r="A895" s="278">
        <f t="shared" si="16"/>
        <v>98</v>
      </c>
      <c r="B895" s="24" t="s">
        <v>1135</v>
      </c>
      <c r="C895" s="277" t="s">
        <v>1081</v>
      </c>
      <c r="D895" s="170" t="s">
        <v>5200</v>
      </c>
      <c r="E895" s="573" t="s">
        <v>5201</v>
      </c>
      <c r="F895" s="138">
        <v>1500</v>
      </c>
      <c r="G895" s="138">
        <v>54</v>
      </c>
      <c r="H895" s="138">
        <v>1</v>
      </c>
      <c r="I895" s="283" t="s">
        <v>5202</v>
      </c>
      <c r="J895" s="205"/>
      <c r="K895" s="550"/>
      <c r="L895" s="539"/>
    </row>
    <row r="896" spans="1:13" ht="25.5">
      <c r="A896" s="278">
        <f t="shared" si="16"/>
        <v>99</v>
      </c>
      <c r="B896" s="266" t="s">
        <v>2718</v>
      </c>
      <c r="C896" s="274" t="s">
        <v>1081</v>
      </c>
      <c r="D896" s="170" t="s">
        <v>5174</v>
      </c>
      <c r="E896" s="575" t="s">
        <v>5175</v>
      </c>
      <c r="F896" s="138"/>
      <c r="G896" s="138"/>
      <c r="H896" s="138"/>
      <c r="I896" s="188" t="s">
        <v>5176</v>
      </c>
      <c r="J896" s="205"/>
      <c r="K896" s="550"/>
      <c r="L896" s="539"/>
    </row>
    <row r="897" spans="1:12" ht="25.5">
      <c r="A897" s="273">
        <f t="shared" si="16"/>
        <v>100</v>
      </c>
      <c r="B897" s="266" t="s">
        <v>2818</v>
      </c>
      <c r="C897" s="274" t="s">
        <v>1081</v>
      </c>
      <c r="D897" s="170" t="s">
        <v>5177</v>
      </c>
      <c r="E897" s="575" t="s">
        <v>5178</v>
      </c>
      <c r="F897" s="138">
        <v>1200</v>
      </c>
      <c r="G897" s="138">
        <v>30</v>
      </c>
      <c r="H897" s="138">
        <v>2</v>
      </c>
      <c r="I897" s="175" t="s">
        <v>5179</v>
      </c>
      <c r="J897" s="205"/>
      <c r="K897" s="550"/>
      <c r="L897" s="539"/>
    </row>
    <row r="898" spans="1:12" ht="38.25">
      <c r="A898" s="273">
        <f t="shared" si="16"/>
        <v>101</v>
      </c>
      <c r="B898" s="276" t="s">
        <v>5184</v>
      </c>
      <c r="C898" s="213" t="s">
        <v>5183</v>
      </c>
      <c r="D898" s="170" t="s">
        <v>4220</v>
      </c>
      <c r="E898" s="575" t="s">
        <v>4278</v>
      </c>
      <c r="F898" s="138">
        <v>993</v>
      </c>
      <c r="G898" s="133" t="s">
        <v>5185</v>
      </c>
      <c r="H898" s="138">
        <v>2</v>
      </c>
      <c r="I898" s="175" t="s">
        <v>5195</v>
      </c>
      <c r="J898" s="205"/>
      <c r="K898" s="550"/>
      <c r="L898" s="539"/>
    </row>
    <row r="899" spans="1:12" ht="39">
      <c r="A899" s="278">
        <f t="shared" si="16"/>
        <v>102</v>
      </c>
      <c r="B899" s="277" t="s">
        <v>5205</v>
      </c>
      <c r="C899" s="277" t="s">
        <v>1081</v>
      </c>
      <c r="D899" s="170" t="s">
        <v>5203</v>
      </c>
      <c r="E899" s="575" t="s">
        <v>2349</v>
      </c>
      <c r="F899" s="138">
        <v>1016</v>
      </c>
      <c r="G899" s="138">
        <v>92</v>
      </c>
      <c r="H899" s="138">
        <v>2</v>
      </c>
      <c r="I899" s="283" t="s">
        <v>5204</v>
      </c>
      <c r="J899" s="205"/>
      <c r="K899" s="550"/>
      <c r="L899" s="539"/>
    </row>
    <row r="900" spans="1:12" ht="38.25">
      <c r="A900" s="278">
        <f t="shared" si="16"/>
        <v>103</v>
      </c>
      <c r="B900" s="277" t="s">
        <v>1578</v>
      </c>
      <c r="C900" s="279" t="s">
        <v>1081</v>
      </c>
      <c r="D900" s="170" t="s">
        <v>1518</v>
      </c>
      <c r="E900" s="575" t="s">
        <v>5209</v>
      </c>
      <c r="F900" s="138">
        <v>600</v>
      </c>
      <c r="G900" s="138">
        <v>120</v>
      </c>
      <c r="H900" s="138">
        <v>1</v>
      </c>
      <c r="I900" s="188" t="s">
        <v>5208</v>
      </c>
      <c r="J900" s="205"/>
      <c r="K900" s="550"/>
      <c r="L900" s="539"/>
    </row>
    <row r="901" spans="1:12" ht="38.25">
      <c r="A901" s="278">
        <f t="shared" si="16"/>
        <v>104</v>
      </c>
      <c r="B901" s="284" t="s">
        <v>3543</v>
      </c>
      <c r="C901" s="284" t="s">
        <v>5213</v>
      </c>
      <c r="D901" s="170" t="s">
        <v>5214</v>
      </c>
      <c r="E901" s="575" t="s">
        <v>3582</v>
      </c>
      <c r="F901" s="138">
        <v>11500</v>
      </c>
      <c r="G901" s="138">
        <v>780</v>
      </c>
      <c r="H901" s="138"/>
      <c r="I901" s="188" t="s">
        <v>5212</v>
      </c>
      <c r="J901" s="205"/>
      <c r="K901" s="550"/>
      <c r="L901" s="539"/>
    </row>
    <row r="902" spans="1:12" ht="51">
      <c r="A902" s="298">
        <f t="shared" si="16"/>
        <v>105</v>
      </c>
      <c r="B902" s="297" t="s">
        <v>5277</v>
      </c>
      <c r="C902" s="297" t="s">
        <v>1081</v>
      </c>
      <c r="D902" s="170" t="s">
        <v>5276</v>
      </c>
      <c r="E902" s="575" t="s">
        <v>4095</v>
      </c>
      <c r="F902" s="138">
        <v>1500</v>
      </c>
      <c r="G902" s="138">
        <v>104.16</v>
      </c>
      <c r="H902" s="138">
        <v>2</v>
      </c>
      <c r="I902" s="283" t="s">
        <v>5278</v>
      </c>
      <c r="J902" s="205"/>
      <c r="K902" s="550"/>
      <c r="L902" s="539"/>
    </row>
    <row r="903" spans="1:12" ht="39">
      <c r="A903" s="298">
        <f t="shared" si="16"/>
        <v>106</v>
      </c>
      <c r="B903" s="286" t="s">
        <v>5216</v>
      </c>
      <c r="C903" s="286" t="s">
        <v>1081</v>
      </c>
      <c r="D903" s="170" t="s">
        <v>65</v>
      </c>
      <c r="E903" s="575" t="s">
        <v>5215</v>
      </c>
      <c r="F903" s="138">
        <v>790</v>
      </c>
      <c r="G903" s="138">
        <v>33</v>
      </c>
      <c r="H903" s="138">
        <v>1</v>
      </c>
      <c r="I903" s="283" t="s">
        <v>5217</v>
      </c>
      <c r="J903" s="205"/>
      <c r="K903" s="550"/>
      <c r="L903" s="539"/>
    </row>
    <row r="904" spans="1:12" ht="38.25">
      <c r="A904" s="278">
        <f t="shared" si="16"/>
        <v>107</v>
      </c>
      <c r="B904" s="277" t="s">
        <v>5397</v>
      </c>
      <c r="C904" s="286" t="s">
        <v>5221</v>
      </c>
      <c r="D904" s="170" t="s">
        <v>5218</v>
      </c>
      <c r="E904" s="575" t="s">
        <v>5220</v>
      </c>
      <c r="F904" s="138">
        <v>1500</v>
      </c>
      <c r="G904" s="138">
        <v>88</v>
      </c>
      <c r="H904" s="138"/>
      <c r="I904" s="133" t="s">
        <v>5222</v>
      </c>
      <c r="J904" s="205" t="s">
        <v>5219</v>
      </c>
      <c r="K904" s="550"/>
      <c r="L904" s="539"/>
    </row>
    <row r="905" spans="1:12" ht="39">
      <c r="A905" s="278">
        <f t="shared" si="16"/>
        <v>108</v>
      </c>
      <c r="B905" s="287" t="s">
        <v>1665</v>
      </c>
      <c r="C905" s="287" t="s">
        <v>1081</v>
      </c>
      <c r="D905" s="170" t="s">
        <v>5223</v>
      </c>
      <c r="E905" s="575" t="s">
        <v>5224</v>
      </c>
      <c r="F905" s="138">
        <v>1000</v>
      </c>
      <c r="G905" s="138">
        <v>100</v>
      </c>
      <c r="H905" s="138">
        <v>2</v>
      </c>
      <c r="I905" s="283" t="s">
        <v>5225</v>
      </c>
      <c r="J905" s="205"/>
      <c r="K905" s="550"/>
      <c r="L905" s="539"/>
    </row>
    <row r="906" spans="1:12" ht="44.25" customHeight="1">
      <c r="A906" s="298">
        <f t="shared" si="16"/>
        <v>109</v>
      </c>
      <c r="B906" s="297" t="s">
        <v>5275</v>
      </c>
      <c r="C906" s="297" t="s">
        <v>1081</v>
      </c>
      <c r="D906" s="170" t="s">
        <v>5273</v>
      </c>
      <c r="E906" s="573" t="s">
        <v>5274</v>
      </c>
      <c r="F906" s="138">
        <v>1500</v>
      </c>
      <c r="G906" s="138">
        <v>140</v>
      </c>
      <c r="H906" s="138">
        <v>2</v>
      </c>
      <c r="I906" s="283" t="s">
        <v>5279</v>
      </c>
      <c r="J906" s="205"/>
      <c r="K906" s="550"/>
      <c r="L906" s="539"/>
    </row>
    <row r="907" spans="1:12" ht="39">
      <c r="A907" s="298">
        <f t="shared" si="16"/>
        <v>110</v>
      </c>
      <c r="B907" s="297" t="s">
        <v>1578</v>
      </c>
      <c r="C907" s="297" t="s">
        <v>1081</v>
      </c>
      <c r="D907" s="170" t="s">
        <v>5271</v>
      </c>
      <c r="E907" s="573" t="s">
        <v>5272</v>
      </c>
      <c r="F907" s="138">
        <v>1085</v>
      </c>
      <c r="G907" s="138">
        <v>56</v>
      </c>
      <c r="H907" s="138">
        <v>2</v>
      </c>
      <c r="I907" s="283" t="s">
        <v>5280</v>
      </c>
      <c r="J907" s="205"/>
      <c r="K907" s="550"/>
      <c r="L907" s="539"/>
    </row>
    <row r="908" spans="1:12" ht="39">
      <c r="A908" s="298">
        <f t="shared" si="16"/>
        <v>111</v>
      </c>
      <c r="B908" s="290" t="s">
        <v>1937</v>
      </c>
      <c r="C908" s="290" t="s">
        <v>1081</v>
      </c>
      <c r="D908" s="170" t="s">
        <v>5236</v>
      </c>
      <c r="E908" s="575" t="s">
        <v>5237</v>
      </c>
      <c r="F908" s="138">
        <v>1037</v>
      </c>
      <c r="G908" s="138">
        <v>84</v>
      </c>
      <c r="H908" s="138">
        <v>1</v>
      </c>
      <c r="I908" s="283" t="s">
        <v>5238</v>
      </c>
      <c r="J908" s="205"/>
      <c r="K908" s="550"/>
      <c r="L908" s="539"/>
    </row>
    <row r="909" spans="1:12" ht="51.75" customHeight="1">
      <c r="A909" s="298">
        <f t="shared" si="16"/>
        <v>112</v>
      </c>
      <c r="B909" s="291" t="s">
        <v>1128</v>
      </c>
      <c r="C909" s="292" t="s">
        <v>1081</v>
      </c>
      <c r="D909" s="170" t="s">
        <v>5240</v>
      </c>
      <c r="E909" s="575" t="s">
        <v>5241</v>
      </c>
      <c r="F909" s="138">
        <v>2400</v>
      </c>
      <c r="G909" s="138">
        <v>33</v>
      </c>
      <c r="H909" s="138">
        <v>1</v>
      </c>
      <c r="I909" s="283" t="s">
        <v>5242</v>
      </c>
      <c r="J909" s="205"/>
      <c r="K909" s="550"/>
      <c r="L909" s="539"/>
    </row>
    <row r="910" spans="1:12" ht="39" customHeight="1">
      <c r="A910" s="298">
        <f t="shared" si="16"/>
        <v>113</v>
      </c>
      <c r="B910" s="297" t="s">
        <v>1173</v>
      </c>
      <c r="C910" s="297" t="s">
        <v>1081</v>
      </c>
      <c r="D910" s="170" t="s">
        <v>5269</v>
      </c>
      <c r="E910" s="575" t="s">
        <v>5270</v>
      </c>
      <c r="F910" s="138">
        <v>1225</v>
      </c>
      <c r="G910" s="138">
        <v>100</v>
      </c>
      <c r="H910" s="138">
        <v>2</v>
      </c>
      <c r="I910" s="283" t="s">
        <v>5281</v>
      </c>
      <c r="J910" s="205"/>
      <c r="K910" s="550"/>
      <c r="L910" s="539"/>
    </row>
    <row r="911" spans="1:12" ht="39">
      <c r="A911" s="298">
        <f t="shared" si="16"/>
        <v>114</v>
      </c>
      <c r="B911" s="296" t="s">
        <v>1578</v>
      </c>
      <c r="C911" s="296" t="s">
        <v>1081</v>
      </c>
      <c r="D911" s="170" t="s">
        <v>5248</v>
      </c>
      <c r="E911" s="575" t="s">
        <v>5249</v>
      </c>
      <c r="F911" s="138">
        <v>2563</v>
      </c>
      <c r="G911" s="138">
        <v>80</v>
      </c>
      <c r="H911" s="138">
        <v>1</v>
      </c>
      <c r="I911" s="283" t="s">
        <v>5250</v>
      </c>
      <c r="J911" s="205"/>
      <c r="K911" s="550"/>
      <c r="L911" s="539"/>
    </row>
    <row r="912" spans="1:12" ht="51">
      <c r="A912" s="278">
        <f t="shared" si="16"/>
        <v>115</v>
      </c>
      <c r="B912" s="277" t="s">
        <v>1173</v>
      </c>
      <c r="C912" s="297" t="s">
        <v>5263</v>
      </c>
      <c r="D912" s="170" t="s">
        <v>5262</v>
      </c>
      <c r="E912" s="575" t="s">
        <v>3104</v>
      </c>
      <c r="F912" s="741" t="s">
        <v>5285</v>
      </c>
      <c r="G912" s="742"/>
      <c r="H912" s="743"/>
      <c r="I912" s="133" t="s">
        <v>5260</v>
      </c>
      <c r="J912" s="205" t="s">
        <v>5261</v>
      </c>
      <c r="K912" s="550"/>
      <c r="L912" s="570" t="s">
        <v>6018</v>
      </c>
    </row>
    <row r="913" spans="1:12" ht="20.25">
      <c r="A913" s="836">
        <v>2023</v>
      </c>
      <c r="B913" s="837"/>
      <c r="C913" s="837"/>
      <c r="D913" s="837"/>
      <c r="E913" s="837"/>
      <c r="F913" s="837"/>
      <c r="G913" s="837"/>
      <c r="H913" s="837"/>
      <c r="I913" s="837"/>
      <c r="J913" s="837"/>
      <c r="K913" s="837"/>
      <c r="L913" s="838"/>
    </row>
    <row r="914" spans="1:12" ht="51">
      <c r="A914" s="105" t="s">
        <v>633</v>
      </c>
      <c r="B914" s="105" t="s">
        <v>634</v>
      </c>
      <c r="C914" s="105" t="s">
        <v>2</v>
      </c>
      <c r="D914" s="508" t="s">
        <v>3</v>
      </c>
      <c r="E914" s="516" t="s">
        <v>635</v>
      </c>
      <c r="F914" s="105" t="s">
        <v>636</v>
      </c>
      <c r="G914" s="106" t="s">
        <v>1772</v>
      </c>
      <c r="H914" s="105" t="s">
        <v>1773</v>
      </c>
      <c r="I914" s="385" t="s">
        <v>4708</v>
      </c>
      <c r="J914" s="128" t="s">
        <v>638</v>
      </c>
      <c r="K914" s="555" t="s">
        <v>4707</v>
      </c>
      <c r="L914" s="619" t="s">
        <v>6284</v>
      </c>
    </row>
    <row r="915" spans="1:12" ht="39">
      <c r="A915" s="318">
        <v>1</v>
      </c>
      <c r="B915" s="319" t="s">
        <v>5316</v>
      </c>
      <c r="C915" s="319" t="s">
        <v>1081</v>
      </c>
      <c r="D915" s="170" t="s">
        <v>5314</v>
      </c>
      <c r="E915" s="575" t="s">
        <v>5315</v>
      </c>
      <c r="F915" s="578">
        <v>1500</v>
      </c>
      <c r="G915" s="138">
        <v>104</v>
      </c>
      <c r="H915" s="715">
        <v>1</v>
      </c>
      <c r="I915" s="283" t="s">
        <v>5319</v>
      </c>
      <c r="J915" s="205"/>
      <c r="K915" s="550"/>
      <c r="L915" s="539"/>
    </row>
    <row r="916" spans="1:12" ht="38.25">
      <c r="A916" s="318">
        <f>1+A915</f>
        <v>2</v>
      </c>
      <c r="B916" s="277" t="s">
        <v>5308</v>
      </c>
      <c r="C916" s="317" t="s">
        <v>1081</v>
      </c>
      <c r="D916" s="170" t="s">
        <v>5307</v>
      </c>
      <c r="E916" s="575" t="s">
        <v>5309</v>
      </c>
      <c r="F916" s="578">
        <v>1400</v>
      </c>
      <c r="G916" s="138">
        <v>109</v>
      </c>
      <c r="H916" s="715">
        <v>1</v>
      </c>
      <c r="I916" s="133" t="s">
        <v>5310</v>
      </c>
      <c r="J916" s="205"/>
      <c r="K916" s="550"/>
      <c r="L916" s="539"/>
    </row>
    <row r="917" spans="1:12" ht="39">
      <c r="A917" s="471">
        <f t="shared" ref="A917:A940" si="17">1+A916</f>
        <v>3</v>
      </c>
      <c r="B917" s="319" t="s">
        <v>5313</v>
      </c>
      <c r="C917" s="319" t="s">
        <v>1115</v>
      </c>
      <c r="D917" s="170" t="s">
        <v>5311</v>
      </c>
      <c r="E917" s="575" t="s">
        <v>5312</v>
      </c>
      <c r="F917" s="578">
        <v>1161</v>
      </c>
      <c r="G917" s="205" t="s">
        <v>5320</v>
      </c>
      <c r="H917" s="715">
        <v>2</v>
      </c>
      <c r="I917" s="283" t="s">
        <v>5317</v>
      </c>
      <c r="J917" s="205"/>
      <c r="K917" s="550"/>
      <c r="L917" s="539"/>
    </row>
    <row r="918" spans="1:12" ht="25.5">
      <c r="A918" s="471">
        <f t="shared" si="17"/>
        <v>4</v>
      </c>
      <c r="B918" s="277" t="s">
        <v>1578</v>
      </c>
      <c r="C918" s="323" t="s">
        <v>1081</v>
      </c>
      <c r="D918" s="170" t="s">
        <v>5325</v>
      </c>
      <c r="E918" s="575" t="s">
        <v>5326</v>
      </c>
      <c r="F918" s="578">
        <v>1500</v>
      </c>
      <c r="G918" s="578">
        <v>59.5</v>
      </c>
      <c r="H918" s="715">
        <v>2</v>
      </c>
      <c r="I918" s="188" t="s">
        <v>5327</v>
      </c>
      <c r="J918" s="205"/>
      <c r="K918" s="550"/>
      <c r="L918" s="539"/>
    </row>
    <row r="919" spans="1:12" ht="126.75" customHeight="1">
      <c r="A919" s="471">
        <f t="shared" si="17"/>
        <v>5</v>
      </c>
      <c r="B919" s="325" t="s">
        <v>5037</v>
      </c>
      <c r="C919" s="325" t="s">
        <v>5036</v>
      </c>
      <c r="D919" s="170" t="s">
        <v>4454</v>
      </c>
      <c r="E919" s="575" t="s">
        <v>3585</v>
      </c>
      <c r="F919" s="735" t="s">
        <v>5286</v>
      </c>
      <c r="G919" s="744"/>
      <c r="H919" s="745"/>
      <c r="I919" s="133" t="s">
        <v>5336</v>
      </c>
      <c r="J919" s="205" t="s">
        <v>5337</v>
      </c>
      <c r="K919" s="133" t="s">
        <v>6175</v>
      </c>
      <c r="L919" s="539"/>
    </row>
    <row r="920" spans="1:12" ht="128.25" customHeight="1">
      <c r="A920" s="471">
        <f t="shared" si="17"/>
        <v>6</v>
      </c>
      <c r="B920" s="325" t="s">
        <v>5037</v>
      </c>
      <c r="C920" s="325" t="s">
        <v>5039</v>
      </c>
      <c r="D920" s="170" t="s">
        <v>4454</v>
      </c>
      <c r="E920" s="575" t="s">
        <v>3585</v>
      </c>
      <c r="F920" s="735" t="s">
        <v>5287</v>
      </c>
      <c r="G920" s="744"/>
      <c r="H920" s="745"/>
      <c r="I920" s="133" t="s">
        <v>5338</v>
      </c>
      <c r="J920" s="205" t="s">
        <v>5337</v>
      </c>
      <c r="K920" s="133" t="s">
        <v>6176</v>
      </c>
      <c r="L920" s="539"/>
    </row>
    <row r="921" spans="1:12" ht="139.5" customHeight="1">
      <c r="A921" s="471">
        <f t="shared" si="17"/>
        <v>7</v>
      </c>
      <c r="B921" s="325" t="s">
        <v>5037</v>
      </c>
      <c r="C921" s="325" t="s">
        <v>5040</v>
      </c>
      <c r="D921" s="170" t="s">
        <v>4454</v>
      </c>
      <c r="E921" s="575" t="s">
        <v>3585</v>
      </c>
      <c r="F921" s="735" t="s">
        <v>5288</v>
      </c>
      <c r="G921" s="744"/>
      <c r="H921" s="745"/>
      <c r="I921" s="133" t="s">
        <v>5339</v>
      </c>
      <c r="J921" s="205" t="s">
        <v>5337</v>
      </c>
      <c r="K921" s="133" t="s">
        <v>6177</v>
      </c>
      <c r="L921" s="539"/>
    </row>
    <row r="922" spans="1:12" ht="39">
      <c r="A922" s="471">
        <f t="shared" si="17"/>
        <v>8</v>
      </c>
      <c r="B922" s="325" t="s">
        <v>1937</v>
      </c>
      <c r="C922" s="336" t="s">
        <v>1081</v>
      </c>
      <c r="D922" s="170" t="s">
        <v>34</v>
      </c>
      <c r="E922" s="575" t="s">
        <v>5354</v>
      </c>
      <c r="F922" s="578">
        <v>940</v>
      </c>
      <c r="G922" s="138">
        <v>90</v>
      </c>
      <c r="H922" s="715">
        <v>2</v>
      </c>
      <c r="I922" s="283" t="s">
        <v>5355</v>
      </c>
      <c r="J922" s="205"/>
      <c r="K922" s="550"/>
      <c r="L922" s="539"/>
    </row>
    <row r="923" spans="1:12" ht="39">
      <c r="A923" s="471">
        <f t="shared" si="17"/>
        <v>9</v>
      </c>
      <c r="B923" s="346" t="s">
        <v>5401</v>
      </c>
      <c r="C923" s="346" t="s">
        <v>1081</v>
      </c>
      <c r="D923" s="170" t="s">
        <v>5399</v>
      </c>
      <c r="E923" s="573" t="s">
        <v>5400</v>
      </c>
      <c r="F923" s="578">
        <v>600</v>
      </c>
      <c r="G923" s="138">
        <v>72</v>
      </c>
      <c r="H923" s="715">
        <v>1</v>
      </c>
      <c r="I923" s="283" t="s">
        <v>5398</v>
      </c>
      <c r="J923" s="205"/>
      <c r="K923" s="550"/>
      <c r="L923" s="539"/>
    </row>
    <row r="924" spans="1:12" ht="97.5" customHeight="1">
      <c r="A924" s="471">
        <f t="shared" si="17"/>
        <v>10</v>
      </c>
      <c r="B924" s="346" t="s">
        <v>1665</v>
      </c>
      <c r="C924" s="346" t="s">
        <v>3978</v>
      </c>
      <c r="D924" s="170" t="s">
        <v>2364</v>
      </c>
      <c r="E924" s="575" t="s">
        <v>2365</v>
      </c>
      <c r="F924" s="746" t="s">
        <v>5414</v>
      </c>
      <c r="G924" s="747"/>
      <c r="H924" s="748"/>
      <c r="I924" s="133" t="s">
        <v>5413</v>
      </c>
      <c r="J924" s="205" t="s">
        <v>4392</v>
      </c>
      <c r="K924" s="544" t="s">
        <v>5412</v>
      </c>
      <c r="L924" s="539"/>
    </row>
    <row r="925" spans="1:12" ht="51">
      <c r="A925" s="471">
        <f t="shared" si="17"/>
        <v>11</v>
      </c>
      <c r="B925" s="342" t="s">
        <v>1269</v>
      </c>
      <c r="C925" s="342" t="s">
        <v>1115</v>
      </c>
      <c r="D925" s="170" t="s">
        <v>919</v>
      </c>
      <c r="E925" s="573" t="s">
        <v>5416</v>
      </c>
      <c r="F925" s="578">
        <v>1500</v>
      </c>
      <c r="G925" s="133" t="s">
        <v>5417</v>
      </c>
      <c r="H925" s="715">
        <v>1</v>
      </c>
      <c r="I925" s="283" t="s">
        <v>5381</v>
      </c>
      <c r="J925" s="205"/>
      <c r="K925" s="550"/>
      <c r="L925" s="539"/>
    </row>
    <row r="926" spans="1:12" ht="83.25" customHeight="1">
      <c r="A926" s="471">
        <f t="shared" si="17"/>
        <v>12</v>
      </c>
      <c r="B926" s="343" t="s">
        <v>4096</v>
      </c>
      <c r="C926" s="343" t="s">
        <v>5383</v>
      </c>
      <c r="D926" s="170" t="s">
        <v>5384</v>
      </c>
      <c r="E926" s="575" t="s">
        <v>4372</v>
      </c>
      <c r="F926" s="735" t="s">
        <v>5385</v>
      </c>
      <c r="G926" s="744"/>
      <c r="H926" s="745"/>
      <c r="I926" s="133" t="s">
        <v>5386</v>
      </c>
      <c r="J926" s="205" t="s">
        <v>5387</v>
      </c>
      <c r="K926" s="550"/>
      <c r="L926" s="539" t="s">
        <v>6018</v>
      </c>
    </row>
    <row r="927" spans="1:12" ht="38.25">
      <c r="A927" s="471">
        <f t="shared" si="17"/>
        <v>13</v>
      </c>
      <c r="B927" s="350" t="s">
        <v>4096</v>
      </c>
      <c r="C927" s="350" t="s">
        <v>5422</v>
      </c>
      <c r="D927" s="170" t="s">
        <v>5384</v>
      </c>
      <c r="E927" s="573" t="s">
        <v>5421</v>
      </c>
      <c r="F927" s="578">
        <v>88492</v>
      </c>
      <c r="G927" s="578"/>
      <c r="H927" s="715"/>
      <c r="I927" s="188" t="s">
        <v>5420</v>
      </c>
      <c r="J927" s="205"/>
      <c r="K927" s="550"/>
      <c r="L927" s="539"/>
    </row>
    <row r="928" spans="1:12" ht="38.25">
      <c r="A928" s="471">
        <f t="shared" si="17"/>
        <v>14</v>
      </c>
      <c r="B928" s="350" t="s">
        <v>4096</v>
      </c>
      <c r="C928" s="350" t="s">
        <v>5423</v>
      </c>
      <c r="D928" s="170" t="s">
        <v>5384</v>
      </c>
      <c r="E928" s="573" t="s">
        <v>5424</v>
      </c>
      <c r="F928" s="578">
        <v>88492</v>
      </c>
      <c r="G928" s="578"/>
      <c r="H928" s="715"/>
      <c r="I928" s="188" t="s">
        <v>5425</v>
      </c>
      <c r="J928" s="205"/>
      <c r="K928" s="550"/>
      <c r="L928" s="539"/>
    </row>
    <row r="929" spans="1:12" ht="86.25" customHeight="1">
      <c r="A929" s="471">
        <f t="shared" si="17"/>
        <v>15</v>
      </c>
      <c r="B929" s="351" t="s">
        <v>4096</v>
      </c>
      <c r="C929" s="351" t="s">
        <v>5422</v>
      </c>
      <c r="D929" s="170" t="s">
        <v>5384</v>
      </c>
      <c r="E929" s="573" t="s">
        <v>5421</v>
      </c>
      <c r="F929" s="735" t="s">
        <v>5555</v>
      </c>
      <c r="G929" s="736"/>
      <c r="H929" s="737"/>
      <c r="I929" s="133" t="s">
        <v>5427</v>
      </c>
      <c r="J929" s="205" t="s">
        <v>5428</v>
      </c>
      <c r="K929" s="550"/>
      <c r="L929" s="539" t="s">
        <v>6018</v>
      </c>
    </row>
    <row r="930" spans="1:12" ht="79.5" customHeight="1">
      <c r="A930" s="471">
        <f t="shared" si="17"/>
        <v>16</v>
      </c>
      <c r="B930" s="351" t="s">
        <v>4096</v>
      </c>
      <c r="C930" s="351" t="s">
        <v>5423</v>
      </c>
      <c r="D930" s="170" t="s">
        <v>5384</v>
      </c>
      <c r="E930" s="573" t="s">
        <v>5424</v>
      </c>
      <c r="F930" s="735" t="s">
        <v>5554</v>
      </c>
      <c r="G930" s="736"/>
      <c r="H930" s="737"/>
      <c r="I930" s="133" t="s">
        <v>5426</v>
      </c>
      <c r="J930" s="205" t="s">
        <v>5428</v>
      </c>
      <c r="K930" s="550"/>
      <c r="L930" s="539" t="s">
        <v>6018</v>
      </c>
    </row>
    <row r="931" spans="1:12" ht="38.25">
      <c r="A931" s="471">
        <f t="shared" si="17"/>
        <v>17</v>
      </c>
      <c r="B931" s="353" t="s">
        <v>1273</v>
      </c>
      <c r="C931" s="353" t="s">
        <v>1081</v>
      </c>
      <c r="D931" s="170" t="s">
        <v>5548</v>
      </c>
      <c r="E931" s="575" t="s">
        <v>5431</v>
      </c>
      <c r="F931" s="578">
        <v>778</v>
      </c>
      <c r="G931" s="578">
        <v>70</v>
      </c>
      <c r="H931" s="715">
        <v>1</v>
      </c>
      <c r="I931" s="188" t="s">
        <v>5432</v>
      </c>
      <c r="J931" s="205"/>
      <c r="K931" s="550"/>
      <c r="L931" s="539"/>
    </row>
    <row r="932" spans="1:12" ht="38.25">
      <c r="A932" s="471">
        <f t="shared" si="17"/>
        <v>18</v>
      </c>
      <c r="B932" s="374" t="s">
        <v>1578</v>
      </c>
      <c r="C932" s="353" t="s">
        <v>1081</v>
      </c>
      <c r="D932" s="170" t="s">
        <v>5548</v>
      </c>
      <c r="E932" s="575" t="s">
        <v>5433</v>
      </c>
      <c r="F932" s="578">
        <v>760</v>
      </c>
      <c r="G932" s="578">
        <v>65</v>
      </c>
      <c r="H932" s="715">
        <v>1</v>
      </c>
      <c r="I932" s="188" t="s">
        <v>5434</v>
      </c>
      <c r="J932" s="205"/>
      <c r="K932" s="550"/>
      <c r="L932" s="539"/>
    </row>
    <row r="933" spans="1:12" ht="38.25">
      <c r="A933" s="471">
        <f t="shared" si="17"/>
        <v>19</v>
      </c>
      <c r="B933" s="361" t="s">
        <v>1273</v>
      </c>
      <c r="C933" s="361" t="s">
        <v>1081</v>
      </c>
      <c r="D933" s="170" t="s">
        <v>5549</v>
      </c>
      <c r="E933" s="575" t="s">
        <v>5470</v>
      </c>
      <c r="F933" s="578">
        <v>11314</v>
      </c>
      <c r="G933" s="578">
        <v>60</v>
      </c>
      <c r="H933" s="715">
        <v>1</v>
      </c>
      <c r="I933" s="188" t="s">
        <v>5471</v>
      </c>
      <c r="J933" s="205"/>
      <c r="K933" s="550"/>
      <c r="L933" s="539"/>
    </row>
    <row r="934" spans="1:12" ht="39">
      <c r="A934" s="471">
        <f t="shared" si="17"/>
        <v>20</v>
      </c>
      <c r="B934" s="398" t="s">
        <v>5983</v>
      </c>
      <c r="C934" s="453" t="s">
        <v>974</v>
      </c>
      <c r="D934" s="414" t="s">
        <v>5981</v>
      </c>
      <c r="E934" s="399" t="s">
        <v>5982</v>
      </c>
      <c r="F934" s="397">
        <v>900</v>
      </c>
      <c r="G934" s="397">
        <v>36</v>
      </c>
      <c r="H934" s="397">
        <v>2</v>
      </c>
      <c r="I934" s="283" t="s">
        <v>5984</v>
      </c>
      <c r="J934" s="457" t="s">
        <v>5985</v>
      </c>
      <c r="K934" s="556"/>
      <c r="L934" s="539"/>
    </row>
    <row r="935" spans="1:12" ht="39">
      <c r="A935" s="471">
        <f t="shared" si="17"/>
        <v>21</v>
      </c>
      <c r="B935" s="352" t="s">
        <v>1135</v>
      </c>
      <c r="C935" s="352" t="s">
        <v>1081</v>
      </c>
      <c r="D935" s="170" t="s">
        <v>5550</v>
      </c>
      <c r="E935" s="575" t="s">
        <v>5429</v>
      </c>
      <c r="F935" s="578">
        <v>1500</v>
      </c>
      <c r="G935" s="578">
        <v>77</v>
      </c>
      <c r="H935" s="715">
        <v>2</v>
      </c>
      <c r="I935" s="283" t="s">
        <v>5430</v>
      </c>
      <c r="J935" s="133"/>
      <c r="K935" s="550"/>
      <c r="L935" s="539"/>
    </row>
    <row r="936" spans="1:12" ht="39">
      <c r="A936" s="471">
        <f t="shared" si="17"/>
        <v>22</v>
      </c>
      <c r="B936" s="374" t="s">
        <v>1578</v>
      </c>
      <c r="C936" s="374" t="s">
        <v>1081</v>
      </c>
      <c r="D936" s="170" t="s">
        <v>5548</v>
      </c>
      <c r="E936" s="575" t="s">
        <v>5433</v>
      </c>
      <c r="F936" s="578">
        <v>760</v>
      </c>
      <c r="G936" s="578">
        <v>65</v>
      </c>
      <c r="H936" s="715">
        <v>1</v>
      </c>
      <c r="I936" s="283" t="s">
        <v>5552</v>
      </c>
      <c r="J936" s="133"/>
      <c r="K936" s="550"/>
      <c r="L936" s="539"/>
    </row>
    <row r="937" spans="1:12" ht="39">
      <c r="A937" s="471">
        <f t="shared" si="17"/>
        <v>23</v>
      </c>
      <c r="B937" s="374" t="s">
        <v>1578</v>
      </c>
      <c r="C937" s="374" t="s">
        <v>1081</v>
      </c>
      <c r="D937" s="170" t="s">
        <v>5548</v>
      </c>
      <c r="E937" s="575" t="s">
        <v>5431</v>
      </c>
      <c r="F937" s="578">
        <v>778</v>
      </c>
      <c r="G937" s="578">
        <v>75</v>
      </c>
      <c r="H937" s="715">
        <v>1</v>
      </c>
      <c r="I937" s="283" t="s">
        <v>5553</v>
      </c>
      <c r="J937" s="133"/>
      <c r="K937" s="550"/>
      <c r="L937" s="539"/>
    </row>
    <row r="938" spans="1:12" ht="51.75">
      <c r="A938" s="471">
        <f t="shared" si="17"/>
        <v>24</v>
      </c>
      <c r="B938" s="355" t="s">
        <v>5435</v>
      </c>
      <c r="C938" s="355" t="s">
        <v>1081</v>
      </c>
      <c r="D938" s="170" t="s">
        <v>4185</v>
      </c>
      <c r="E938" s="575" t="s">
        <v>4186</v>
      </c>
      <c r="F938" s="578">
        <v>1497</v>
      </c>
      <c r="G938" s="578">
        <v>77</v>
      </c>
      <c r="H938" s="715">
        <v>1</v>
      </c>
      <c r="I938" s="283" t="s">
        <v>5495</v>
      </c>
      <c r="J938" s="205"/>
      <c r="K938" s="550"/>
      <c r="L938" s="539"/>
    </row>
    <row r="939" spans="1:12" ht="39">
      <c r="A939" s="471">
        <f t="shared" si="17"/>
        <v>25</v>
      </c>
      <c r="B939" s="356" t="s">
        <v>5438</v>
      </c>
      <c r="C939" s="356" t="s">
        <v>1081</v>
      </c>
      <c r="D939" s="170" t="s">
        <v>5551</v>
      </c>
      <c r="E939" s="575" t="s">
        <v>5439</v>
      </c>
      <c r="F939" s="578">
        <v>825</v>
      </c>
      <c r="G939" s="578">
        <v>30</v>
      </c>
      <c r="H939" s="715">
        <v>1</v>
      </c>
      <c r="I939" s="283" t="s">
        <v>5440</v>
      </c>
      <c r="J939" s="205"/>
      <c r="K939" s="550"/>
      <c r="L939" s="539"/>
    </row>
    <row r="940" spans="1:12" ht="51">
      <c r="A940" s="471">
        <f t="shared" si="17"/>
        <v>26</v>
      </c>
      <c r="B940" s="24" t="s">
        <v>5461</v>
      </c>
      <c r="C940" s="358" t="s">
        <v>5460</v>
      </c>
      <c r="D940" s="260" t="s">
        <v>911</v>
      </c>
      <c r="E940" s="572" t="s">
        <v>5462</v>
      </c>
      <c r="F940" s="578"/>
      <c r="G940" s="578"/>
      <c r="H940" s="715"/>
      <c r="I940" s="383" t="s">
        <v>5463</v>
      </c>
      <c r="J940" s="357"/>
      <c r="K940" s="550"/>
      <c r="L940" s="539"/>
    </row>
    <row r="941" spans="1:12" ht="63.75">
      <c r="A941" s="802">
        <v>27</v>
      </c>
      <c r="B941" s="770" t="s">
        <v>5442</v>
      </c>
      <c r="C941" s="355" t="s">
        <v>5441</v>
      </c>
      <c r="D941" s="729" t="s">
        <v>5459</v>
      </c>
      <c r="E941" s="732" t="s">
        <v>5443</v>
      </c>
      <c r="F941" s="735" t="s">
        <v>5444</v>
      </c>
      <c r="G941" s="736"/>
      <c r="H941" s="737"/>
      <c r="I941" s="790" t="s">
        <v>5450</v>
      </c>
      <c r="J941" s="770" t="s">
        <v>5451</v>
      </c>
      <c r="K941" s="834"/>
      <c r="L941" s="759" t="s">
        <v>6018</v>
      </c>
    </row>
    <row r="942" spans="1:12" ht="60.75" customHeight="1">
      <c r="A942" s="754"/>
      <c r="B942" s="771"/>
      <c r="C942" s="358" t="s">
        <v>5445</v>
      </c>
      <c r="D942" s="730"/>
      <c r="E942" s="733"/>
      <c r="F942" s="735" t="s">
        <v>5452</v>
      </c>
      <c r="G942" s="744"/>
      <c r="H942" s="745"/>
      <c r="I942" s="739"/>
      <c r="J942" s="771"/>
      <c r="K942" s="803"/>
      <c r="L942" s="759"/>
    </row>
    <row r="943" spans="1:12" ht="76.5" customHeight="1">
      <c r="A943" s="754"/>
      <c r="B943" s="771"/>
      <c r="C943" s="358" t="s">
        <v>5446</v>
      </c>
      <c r="D943" s="730"/>
      <c r="E943" s="733"/>
      <c r="F943" s="735" t="s">
        <v>5453</v>
      </c>
      <c r="G943" s="744"/>
      <c r="H943" s="745"/>
      <c r="I943" s="739"/>
      <c r="J943" s="771"/>
      <c r="K943" s="803"/>
      <c r="L943" s="759"/>
    </row>
    <row r="944" spans="1:12" ht="57" customHeight="1">
      <c r="A944" s="754"/>
      <c r="B944" s="771"/>
      <c r="C944" s="358" t="s">
        <v>5447</v>
      </c>
      <c r="D944" s="730"/>
      <c r="E944" s="733"/>
      <c r="F944" s="735" t="s">
        <v>5454</v>
      </c>
      <c r="G944" s="744"/>
      <c r="H944" s="745"/>
      <c r="I944" s="739"/>
      <c r="J944" s="771"/>
      <c r="K944" s="803"/>
      <c r="L944" s="759"/>
    </row>
    <row r="945" spans="1:12" ht="45.75" customHeight="1">
      <c r="A945" s="754"/>
      <c r="B945" s="771"/>
      <c r="C945" s="355" t="s">
        <v>5448</v>
      </c>
      <c r="D945" s="730"/>
      <c r="E945" s="733"/>
      <c r="F945" s="735" t="s">
        <v>5455</v>
      </c>
      <c r="G945" s="744"/>
      <c r="H945" s="745"/>
      <c r="I945" s="739"/>
      <c r="J945" s="771"/>
      <c r="K945" s="803"/>
      <c r="L945" s="759"/>
    </row>
    <row r="946" spans="1:12" ht="38.25">
      <c r="A946" s="754"/>
      <c r="B946" s="771"/>
      <c r="C946" s="355" t="s">
        <v>5449</v>
      </c>
      <c r="D946" s="730"/>
      <c r="E946" s="733"/>
      <c r="F946" s="735" t="s">
        <v>5456</v>
      </c>
      <c r="G946" s="744"/>
      <c r="H946" s="745"/>
      <c r="I946" s="739"/>
      <c r="J946" s="771"/>
      <c r="K946" s="803"/>
      <c r="L946" s="759"/>
    </row>
    <row r="947" spans="1:12" ht="38.25">
      <c r="A947" s="755"/>
      <c r="B947" s="772"/>
      <c r="C947" s="358" t="s">
        <v>5457</v>
      </c>
      <c r="D947" s="731"/>
      <c r="E947" s="734"/>
      <c r="F947" s="735" t="s">
        <v>5458</v>
      </c>
      <c r="G947" s="744"/>
      <c r="H947" s="745"/>
      <c r="I947" s="740"/>
      <c r="J947" s="772"/>
      <c r="K947" s="835"/>
      <c r="L947" s="759"/>
    </row>
    <row r="948" spans="1:12" ht="38.25">
      <c r="A948" s="354">
        <v>28</v>
      </c>
      <c r="B948" s="355" t="s">
        <v>76</v>
      </c>
      <c r="C948" s="358" t="s">
        <v>1081</v>
      </c>
      <c r="D948" s="170" t="s">
        <v>5472</v>
      </c>
      <c r="E948" s="180" t="s">
        <v>5473</v>
      </c>
      <c r="F948" s="578">
        <v>750</v>
      </c>
      <c r="G948" s="578">
        <v>120</v>
      </c>
      <c r="H948" s="715">
        <v>1</v>
      </c>
      <c r="I948" s="133" t="s">
        <v>5480</v>
      </c>
      <c r="J948" s="205"/>
      <c r="K948" s="550"/>
      <c r="L948" s="539"/>
    </row>
    <row r="949" spans="1:12" ht="38.25">
      <c r="A949" s="372">
        <f>A948+1</f>
        <v>29</v>
      </c>
      <c r="B949" s="362" t="s">
        <v>5543</v>
      </c>
      <c r="C949" s="362" t="s">
        <v>1081</v>
      </c>
      <c r="D949" s="170" t="s">
        <v>5482</v>
      </c>
      <c r="E949" s="575" t="s">
        <v>5483</v>
      </c>
      <c r="F949" s="578">
        <v>1215</v>
      </c>
      <c r="G949" s="578">
        <v>85</v>
      </c>
      <c r="H949" s="715">
        <v>1</v>
      </c>
      <c r="I949" s="133" t="s">
        <v>5481</v>
      </c>
      <c r="J949" s="205"/>
      <c r="K949" s="550"/>
      <c r="L949" s="539"/>
    </row>
    <row r="950" spans="1:12" ht="81.75" customHeight="1">
      <c r="A950" s="470">
        <f>A949+1</f>
        <v>30</v>
      </c>
      <c r="B950" s="363" t="s">
        <v>1855</v>
      </c>
      <c r="C950" s="363" t="s">
        <v>5484</v>
      </c>
      <c r="D950" s="170" t="s">
        <v>2333</v>
      </c>
      <c r="E950" s="573" t="s">
        <v>5485</v>
      </c>
      <c r="F950" s="735" t="s">
        <v>5556</v>
      </c>
      <c r="G950" s="736"/>
      <c r="H950" s="737"/>
      <c r="I950" s="133" t="s">
        <v>5486</v>
      </c>
      <c r="J950" s="242" t="s">
        <v>5487</v>
      </c>
      <c r="K950" s="544" t="s">
        <v>6123</v>
      </c>
      <c r="L950" s="539" t="s">
        <v>6018</v>
      </c>
    </row>
    <row r="951" spans="1:12" ht="51">
      <c r="A951" s="470">
        <f t="shared" ref="A951:A954" si="18">A950+1</f>
        <v>31</v>
      </c>
      <c r="B951" s="364" t="s">
        <v>1290</v>
      </c>
      <c r="C951" s="368" t="s">
        <v>1081</v>
      </c>
      <c r="D951" s="170" t="s">
        <v>1291</v>
      </c>
      <c r="E951" s="575" t="s">
        <v>1292</v>
      </c>
      <c r="F951" s="578">
        <v>1266</v>
      </c>
      <c r="G951" s="578">
        <v>71</v>
      </c>
      <c r="H951" s="715">
        <v>2</v>
      </c>
      <c r="I951" s="133" t="s">
        <v>5503</v>
      </c>
      <c r="J951" s="205"/>
      <c r="K951" s="550"/>
      <c r="L951" s="539"/>
    </row>
    <row r="952" spans="1:12" ht="51">
      <c r="A952" s="470">
        <f t="shared" si="18"/>
        <v>32</v>
      </c>
      <c r="B952" s="364" t="s">
        <v>256</v>
      </c>
      <c r="C952" s="150" t="s">
        <v>5525</v>
      </c>
      <c r="D952" s="170" t="s">
        <v>5521</v>
      </c>
      <c r="E952" s="575" t="s">
        <v>4403</v>
      </c>
      <c r="F952" s="735" t="s">
        <v>5524</v>
      </c>
      <c r="G952" s="736"/>
      <c r="H952" s="737"/>
      <c r="I952" s="133" t="s">
        <v>5522</v>
      </c>
      <c r="J952" s="242" t="s">
        <v>5523</v>
      </c>
      <c r="K952" s="550"/>
      <c r="L952" s="539" t="s">
        <v>6018</v>
      </c>
    </row>
    <row r="953" spans="1:12" ht="51">
      <c r="A953" s="470">
        <f t="shared" si="18"/>
        <v>33</v>
      </c>
      <c r="B953" s="369" t="s">
        <v>1173</v>
      </c>
      <c r="C953" s="369" t="s">
        <v>5263</v>
      </c>
      <c r="D953" s="170" t="s">
        <v>5262</v>
      </c>
      <c r="E953" s="575" t="s">
        <v>3104</v>
      </c>
      <c r="F953" s="741" t="s">
        <v>5285</v>
      </c>
      <c r="G953" s="742"/>
      <c r="H953" s="743"/>
      <c r="I953" s="133" t="s">
        <v>5529</v>
      </c>
      <c r="J953" s="205" t="s">
        <v>5261</v>
      </c>
      <c r="K953" s="550"/>
      <c r="L953" s="539"/>
    </row>
    <row r="954" spans="1:12" ht="63.75">
      <c r="A954" s="470">
        <f t="shared" si="18"/>
        <v>34</v>
      </c>
      <c r="B954" s="364" t="s">
        <v>109</v>
      </c>
      <c r="C954" s="369" t="s">
        <v>5526</v>
      </c>
      <c r="D954" s="170" t="s">
        <v>413</v>
      </c>
      <c r="E954" s="575" t="s">
        <v>414</v>
      </c>
      <c r="F954" s="735" t="s">
        <v>5527</v>
      </c>
      <c r="G954" s="736"/>
      <c r="H954" s="737"/>
      <c r="I954" s="383" t="s">
        <v>5528</v>
      </c>
      <c r="J954" s="205"/>
      <c r="K954" s="550"/>
      <c r="L954" s="539"/>
    </row>
    <row r="955" spans="1:12" ht="63.75">
      <c r="A955" s="787">
        <v>35</v>
      </c>
      <c r="B955" s="770" t="s">
        <v>5442</v>
      </c>
      <c r="C955" s="370" t="s">
        <v>5441</v>
      </c>
      <c r="D955" s="729" t="s">
        <v>5459</v>
      </c>
      <c r="E955" s="732" t="s">
        <v>5443</v>
      </c>
      <c r="F955" s="735" t="s">
        <v>5444</v>
      </c>
      <c r="G955" s="736"/>
      <c r="H955" s="737"/>
      <c r="I955" s="738" t="s">
        <v>5539</v>
      </c>
      <c r="J955" s="770" t="s">
        <v>5451</v>
      </c>
      <c r="K955" s="550"/>
      <c r="L955" s="539"/>
    </row>
    <row r="956" spans="1:12" ht="60" customHeight="1">
      <c r="A956" s="787"/>
      <c r="B956" s="771"/>
      <c r="C956" s="370" t="s">
        <v>5532</v>
      </c>
      <c r="D956" s="730"/>
      <c r="E956" s="733"/>
      <c r="F956" s="735" t="s">
        <v>5452</v>
      </c>
      <c r="G956" s="744"/>
      <c r="H956" s="745"/>
      <c r="I956" s="739"/>
      <c r="J956" s="771"/>
      <c r="K956" s="550"/>
      <c r="L956" s="539"/>
    </row>
    <row r="957" spans="1:12" ht="67.5" customHeight="1">
      <c r="A957" s="787"/>
      <c r="B957" s="771"/>
      <c r="C957" s="370" t="s">
        <v>5533</v>
      </c>
      <c r="D957" s="730"/>
      <c r="E957" s="733"/>
      <c r="F957" s="735" t="s">
        <v>5538</v>
      </c>
      <c r="G957" s="744"/>
      <c r="H957" s="745"/>
      <c r="I957" s="739"/>
      <c r="J957" s="771"/>
      <c r="K957" s="550"/>
      <c r="L957" s="539"/>
    </row>
    <row r="958" spans="1:12" ht="60.75" customHeight="1">
      <c r="A958" s="787"/>
      <c r="B958" s="771"/>
      <c r="C958" s="370" t="s">
        <v>5534</v>
      </c>
      <c r="D958" s="730"/>
      <c r="E958" s="733"/>
      <c r="F958" s="735" t="s">
        <v>5454</v>
      </c>
      <c r="G958" s="744"/>
      <c r="H958" s="745"/>
      <c r="I958" s="739"/>
      <c r="J958" s="771"/>
      <c r="K958" s="550"/>
      <c r="L958" s="539"/>
    </row>
    <row r="959" spans="1:12" ht="42" customHeight="1">
      <c r="A959" s="787"/>
      <c r="B959" s="771"/>
      <c r="C959" s="370" t="s">
        <v>5535</v>
      </c>
      <c r="D959" s="730"/>
      <c r="E959" s="733"/>
      <c r="F959" s="735" t="s">
        <v>5455</v>
      </c>
      <c r="G959" s="744"/>
      <c r="H959" s="745"/>
      <c r="I959" s="739"/>
      <c r="J959" s="771"/>
      <c r="K959" s="550"/>
      <c r="L959" s="539"/>
    </row>
    <row r="960" spans="1:12" ht="43.5" customHeight="1">
      <c r="A960" s="787"/>
      <c r="B960" s="771"/>
      <c r="C960" s="370" t="s">
        <v>5536</v>
      </c>
      <c r="D960" s="730"/>
      <c r="E960" s="733"/>
      <c r="F960" s="735" t="s">
        <v>5456</v>
      </c>
      <c r="G960" s="744"/>
      <c r="H960" s="745"/>
      <c r="I960" s="739"/>
      <c r="J960" s="771"/>
      <c r="K960" s="550"/>
      <c r="L960" s="539"/>
    </row>
    <row r="961" spans="1:12" ht="53.25" customHeight="1">
      <c r="A961" s="787"/>
      <c r="B961" s="772"/>
      <c r="C961" s="370" t="s">
        <v>5537</v>
      </c>
      <c r="D961" s="731"/>
      <c r="E961" s="734"/>
      <c r="F961" s="735" t="s">
        <v>5458</v>
      </c>
      <c r="G961" s="744"/>
      <c r="H961" s="745"/>
      <c r="I961" s="740"/>
      <c r="J961" s="772"/>
      <c r="K961" s="550"/>
      <c r="L961" s="539"/>
    </row>
    <row r="962" spans="1:12" ht="53.25" customHeight="1">
      <c r="A962" s="373">
        <v>36</v>
      </c>
      <c r="B962" s="149" t="s">
        <v>1665</v>
      </c>
      <c r="C962" s="374" t="s">
        <v>1081</v>
      </c>
      <c r="D962" s="513" t="s">
        <v>5546</v>
      </c>
      <c r="E962" s="579" t="s">
        <v>5545</v>
      </c>
      <c r="F962" s="205"/>
      <c r="G962" s="205">
        <v>56</v>
      </c>
      <c r="H962" s="720">
        <v>1</v>
      </c>
      <c r="I962" s="384" t="s">
        <v>5547</v>
      </c>
      <c r="J962" s="371"/>
      <c r="K962" s="550"/>
      <c r="L962" s="539"/>
    </row>
    <row r="963" spans="1:12" ht="66.75" customHeight="1">
      <c r="A963" s="471">
        <f>A962+1</f>
        <v>37</v>
      </c>
      <c r="B963" s="374" t="s">
        <v>5543</v>
      </c>
      <c r="C963" s="374" t="s">
        <v>1081</v>
      </c>
      <c r="D963" s="513" t="s">
        <v>5482</v>
      </c>
      <c r="E963" s="575" t="s">
        <v>5483</v>
      </c>
      <c r="F963" s="578">
        <v>1215</v>
      </c>
      <c r="G963" s="578">
        <v>85</v>
      </c>
      <c r="H963" s="715">
        <v>1</v>
      </c>
      <c r="I963" s="491" t="s">
        <v>5544</v>
      </c>
      <c r="J963" s="371"/>
      <c r="K963" s="550"/>
      <c r="L963" s="539"/>
    </row>
    <row r="964" spans="1:12" ht="38.25">
      <c r="A964" s="471">
        <f t="shared" ref="A964:A1020" si="19">A963+1</f>
        <v>38</v>
      </c>
      <c r="B964" s="370" t="s">
        <v>269</v>
      </c>
      <c r="C964" s="374" t="s">
        <v>1081</v>
      </c>
      <c r="D964" s="170" t="s">
        <v>5540</v>
      </c>
      <c r="E964" s="575" t="s">
        <v>5542</v>
      </c>
      <c r="F964" s="578">
        <v>1465</v>
      </c>
      <c r="G964" s="578">
        <v>101</v>
      </c>
      <c r="H964" s="715">
        <v>1</v>
      </c>
      <c r="I964" s="133" t="s">
        <v>5541</v>
      </c>
      <c r="J964" s="205"/>
      <c r="K964" s="550"/>
      <c r="L964" s="539"/>
    </row>
    <row r="965" spans="1:12" ht="76.5">
      <c r="A965" s="471">
        <f t="shared" si="19"/>
        <v>39</v>
      </c>
      <c r="B965" s="387" t="s">
        <v>1578</v>
      </c>
      <c r="C965" s="386" t="s">
        <v>4799</v>
      </c>
      <c r="D965" s="170" t="s">
        <v>4788</v>
      </c>
      <c r="E965" s="573" t="s">
        <v>1915</v>
      </c>
      <c r="F965" s="735" t="s">
        <v>5564</v>
      </c>
      <c r="G965" s="744"/>
      <c r="H965" s="745"/>
      <c r="I965" s="245" t="s">
        <v>5565</v>
      </c>
      <c r="J965" s="205"/>
      <c r="K965" s="133" t="s">
        <v>6180</v>
      </c>
      <c r="L965" s="539"/>
    </row>
    <row r="966" spans="1:12" ht="85.5" customHeight="1">
      <c r="A966" s="471">
        <f t="shared" si="19"/>
        <v>40</v>
      </c>
      <c r="B966" s="370" t="s">
        <v>109</v>
      </c>
      <c r="C966" s="370" t="s">
        <v>5577</v>
      </c>
      <c r="D966" s="170" t="s">
        <v>413</v>
      </c>
      <c r="E966" s="575" t="s">
        <v>414</v>
      </c>
      <c r="F966" s="746" t="s">
        <v>5578</v>
      </c>
      <c r="G966" s="747"/>
      <c r="H966" s="748"/>
      <c r="I966" s="133" t="s">
        <v>6120</v>
      </c>
      <c r="J966" s="205" t="s">
        <v>5579</v>
      </c>
      <c r="K966" s="550"/>
      <c r="L966" s="539" t="s">
        <v>6018</v>
      </c>
    </row>
    <row r="967" spans="1:12" ht="38.25">
      <c r="A967" s="471">
        <f t="shared" si="19"/>
        <v>41</v>
      </c>
      <c r="B967" s="388" t="s">
        <v>5590</v>
      </c>
      <c r="C967" s="388" t="s">
        <v>1081</v>
      </c>
      <c r="D967" s="170" t="s">
        <v>5591</v>
      </c>
      <c r="E967" s="575" t="s">
        <v>5592</v>
      </c>
      <c r="F967" s="578">
        <v>1043</v>
      </c>
      <c r="G967" s="578">
        <v>65.2</v>
      </c>
      <c r="H967" s="715">
        <v>1</v>
      </c>
      <c r="I967" s="133" t="s">
        <v>5593</v>
      </c>
      <c r="J967" s="205"/>
      <c r="K967" s="550"/>
      <c r="L967" s="539"/>
    </row>
    <row r="968" spans="1:12" ht="51">
      <c r="A968" s="471">
        <f t="shared" si="19"/>
        <v>42</v>
      </c>
      <c r="B968" s="388" t="s">
        <v>5594</v>
      </c>
      <c r="C968" s="388" t="s">
        <v>1081</v>
      </c>
      <c r="D968" s="170" t="s">
        <v>5566</v>
      </c>
      <c r="E968" s="575" t="s">
        <v>5567</v>
      </c>
      <c r="F968" s="578">
        <v>1500</v>
      </c>
      <c r="G968" s="578">
        <v>36</v>
      </c>
      <c r="H968" s="715">
        <v>2</v>
      </c>
      <c r="I968" s="133" t="s">
        <v>5595</v>
      </c>
      <c r="J968" s="205"/>
      <c r="K968" s="550"/>
      <c r="L968" s="539"/>
    </row>
    <row r="969" spans="1:12" ht="69" customHeight="1">
      <c r="A969" s="471">
        <f t="shared" si="19"/>
        <v>43</v>
      </c>
      <c r="B969" s="389" t="s">
        <v>4625</v>
      </c>
      <c r="C969" s="389" t="s">
        <v>5597</v>
      </c>
      <c r="D969" s="170" t="s">
        <v>4627</v>
      </c>
      <c r="E969" s="575" t="s">
        <v>5598</v>
      </c>
      <c r="F969" s="746" t="s">
        <v>5599</v>
      </c>
      <c r="G969" s="747"/>
      <c r="H969" s="748"/>
      <c r="I969" s="383" t="s">
        <v>5600</v>
      </c>
      <c r="J969" s="205"/>
      <c r="K969" s="550"/>
      <c r="L969" s="539"/>
    </row>
    <row r="970" spans="1:12" ht="38.25">
      <c r="A970" s="471">
        <f t="shared" si="19"/>
        <v>44</v>
      </c>
      <c r="B970" s="370" t="s">
        <v>959</v>
      </c>
      <c r="C970" s="394" t="s">
        <v>1081</v>
      </c>
      <c r="D970" s="170" t="s">
        <v>5616</v>
      </c>
      <c r="E970" s="575" t="s">
        <v>4568</v>
      </c>
      <c r="F970" s="578">
        <v>1054</v>
      </c>
      <c r="G970" s="578">
        <v>80</v>
      </c>
      <c r="H970" s="715">
        <v>1</v>
      </c>
      <c r="I970" s="133" t="s">
        <v>5619</v>
      </c>
      <c r="J970" s="205"/>
      <c r="K970" s="550"/>
      <c r="L970" s="539"/>
    </row>
    <row r="971" spans="1:12" ht="38.25">
      <c r="A971" s="471">
        <f t="shared" si="19"/>
        <v>45</v>
      </c>
      <c r="B971" s="398" t="s">
        <v>1135</v>
      </c>
      <c r="C971" s="394" t="s">
        <v>1081</v>
      </c>
      <c r="D971" s="414" t="s">
        <v>5617</v>
      </c>
      <c r="E971" s="399" t="s">
        <v>5618</v>
      </c>
      <c r="F971" s="397">
        <v>1500</v>
      </c>
      <c r="G971" s="397">
        <v>66</v>
      </c>
      <c r="H971" s="397">
        <v>2</v>
      </c>
      <c r="I971" s="133" t="s">
        <v>5620</v>
      </c>
      <c r="J971" s="400"/>
      <c r="K971" s="550"/>
      <c r="L971" s="539"/>
    </row>
    <row r="972" spans="1:12" ht="38.25">
      <c r="A972" s="471">
        <f t="shared" si="19"/>
        <v>46</v>
      </c>
      <c r="B972" s="398" t="s">
        <v>5623</v>
      </c>
      <c r="C972" s="394" t="s">
        <v>1081</v>
      </c>
      <c r="D972" s="414" t="s">
        <v>5621</v>
      </c>
      <c r="E972" s="399" t="s">
        <v>5622</v>
      </c>
      <c r="F972" s="397">
        <v>1400</v>
      </c>
      <c r="G972" s="397">
        <v>72</v>
      </c>
      <c r="H972" s="397">
        <v>1</v>
      </c>
      <c r="I972" s="401" t="s">
        <v>5627</v>
      </c>
      <c r="J972" s="400"/>
      <c r="K972" s="550"/>
      <c r="L972" s="539"/>
    </row>
    <row r="973" spans="1:12" ht="63.75">
      <c r="A973" s="471">
        <f t="shared" si="19"/>
        <v>47</v>
      </c>
      <c r="B973" s="24" t="s">
        <v>1173</v>
      </c>
      <c r="C973" s="402" t="s">
        <v>5170</v>
      </c>
      <c r="D973" s="170" t="s">
        <v>5159</v>
      </c>
      <c r="E973" s="573" t="s">
        <v>5160</v>
      </c>
      <c r="F973" s="749"/>
      <c r="G973" s="750"/>
      <c r="H973" s="751"/>
      <c r="I973" s="133" t="s">
        <v>6121</v>
      </c>
      <c r="J973" s="205" t="s">
        <v>5624</v>
      </c>
      <c r="K973" s="133" t="s">
        <v>6191</v>
      </c>
      <c r="L973" s="539" t="s">
        <v>6018</v>
      </c>
    </row>
    <row r="974" spans="1:12" ht="77.25" customHeight="1">
      <c r="A974" s="471">
        <f t="shared" si="19"/>
        <v>48</v>
      </c>
      <c r="B974" s="398" t="s">
        <v>4625</v>
      </c>
      <c r="C974" s="405" t="s">
        <v>5597</v>
      </c>
      <c r="D974" s="170" t="s">
        <v>4627</v>
      </c>
      <c r="E974" s="575" t="s">
        <v>5598</v>
      </c>
      <c r="F974" s="746" t="s">
        <v>5599</v>
      </c>
      <c r="G974" s="747"/>
      <c r="H974" s="748"/>
      <c r="I974" s="383" t="s">
        <v>5633</v>
      </c>
      <c r="J974" s="400"/>
      <c r="K974" s="550"/>
      <c r="L974" s="539"/>
    </row>
    <row r="975" spans="1:12" ht="38.25">
      <c r="A975" s="471">
        <f t="shared" si="19"/>
        <v>49</v>
      </c>
      <c r="B975" s="398" t="s">
        <v>5636</v>
      </c>
      <c r="C975" s="406" t="s">
        <v>1081</v>
      </c>
      <c r="D975" s="414" t="s">
        <v>5634</v>
      </c>
      <c r="E975" s="399" t="s">
        <v>5635</v>
      </c>
      <c r="F975" s="397">
        <v>1500</v>
      </c>
      <c r="G975" s="397">
        <v>84</v>
      </c>
      <c r="H975" s="397">
        <v>1</v>
      </c>
      <c r="I975" s="493" t="s">
        <v>5637</v>
      </c>
      <c r="J975" s="400"/>
      <c r="K975" s="550"/>
      <c r="L975" s="539"/>
    </row>
    <row r="976" spans="1:12" ht="63.75">
      <c r="A976" s="471">
        <f t="shared" si="19"/>
        <v>50</v>
      </c>
      <c r="B976" s="398" t="s">
        <v>1058</v>
      </c>
      <c r="C976" s="406" t="s">
        <v>1081</v>
      </c>
      <c r="D976" s="414" t="s">
        <v>5638</v>
      </c>
      <c r="E976" s="399" t="s">
        <v>5639</v>
      </c>
      <c r="F976" s="397">
        <v>1499</v>
      </c>
      <c r="G976" s="397">
        <v>125</v>
      </c>
      <c r="H976" s="397">
        <v>1</v>
      </c>
      <c r="I976" s="401" t="s">
        <v>5640</v>
      </c>
      <c r="J976" s="400"/>
      <c r="K976" s="550"/>
      <c r="L976" s="539"/>
    </row>
    <row r="977" spans="1:12" ht="38.25">
      <c r="A977" s="471">
        <f t="shared" si="19"/>
        <v>51</v>
      </c>
      <c r="B977" s="398" t="s">
        <v>256</v>
      </c>
      <c r="C977" s="406" t="s">
        <v>1081</v>
      </c>
      <c r="D977" s="414" t="s">
        <v>5641</v>
      </c>
      <c r="E977" s="399" t="s">
        <v>5642</v>
      </c>
      <c r="F977" s="397">
        <v>1287</v>
      </c>
      <c r="G977" s="397">
        <v>153</v>
      </c>
      <c r="H977" s="397">
        <v>1</v>
      </c>
      <c r="I977" s="493" t="s">
        <v>5666</v>
      </c>
      <c r="J977" s="400"/>
      <c r="K977" s="550"/>
      <c r="L977" s="539"/>
    </row>
    <row r="978" spans="1:12" ht="38.25">
      <c r="A978" s="471">
        <f t="shared" si="19"/>
        <v>52</v>
      </c>
      <c r="B978" s="398" t="s">
        <v>2027</v>
      </c>
      <c r="C978" s="398" t="s">
        <v>1081</v>
      </c>
      <c r="D978" s="414" t="s">
        <v>5721</v>
      </c>
      <c r="E978" s="399" t="s">
        <v>5645</v>
      </c>
      <c r="F978" s="397">
        <v>600</v>
      </c>
      <c r="G978" s="397">
        <v>112</v>
      </c>
      <c r="H978" s="397">
        <v>1</v>
      </c>
      <c r="I978" s="401" t="s">
        <v>5646</v>
      </c>
      <c r="J978" s="400"/>
      <c r="K978" s="550"/>
      <c r="L978" s="539"/>
    </row>
    <row r="979" spans="1:12" ht="38.25">
      <c r="A979" s="471">
        <f t="shared" si="19"/>
        <v>53</v>
      </c>
      <c r="B979" s="398" t="s">
        <v>5720</v>
      </c>
      <c r="C979" s="398" t="s">
        <v>1081</v>
      </c>
      <c r="D979" s="414" t="s">
        <v>5722</v>
      </c>
      <c r="E979" s="399" t="s">
        <v>5649</v>
      </c>
      <c r="F979" s="397">
        <v>1201</v>
      </c>
      <c r="G979" s="397">
        <v>81</v>
      </c>
      <c r="H979" s="397">
        <v>2</v>
      </c>
      <c r="I979" s="493" t="s">
        <v>5650</v>
      </c>
      <c r="J979" s="400"/>
      <c r="K979" s="550"/>
      <c r="L979" s="539"/>
    </row>
    <row r="980" spans="1:12" ht="38.25">
      <c r="A980" s="471">
        <f t="shared" si="19"/>
        <v>54</v>
      </c>
      <c r="B980" s="398" t="s">
        <v>4010</v>
      </c>
      <c r="C980" s="398" t="s">
        <v>1081</v>
      </c>
      <c r="D980" s="414" t="s">
        <v>5651</v>
      </c>
      <c r="E980" s="399" t="s">
        <v>4473</v>
      </c>
      <c r="F980" s="397">
        <v>1500</v>
      </c>
      <c r="G980" s="397">
        <v>69.3</v>
      </c>
      <c r="H980" s="397">
        <v>1</v>
      </c>
      <c r="I980" s="493" t="s">
        <v>5652</v>
      </c>
      <c r="J980" s="400"/>
      <c r="K980" s="550"/>
      <c r="L980" s="539"/>
    </row>
    <row r="981" spans="1:12" ht="51">
      <c r="A981" s="471">
        <f t="shared" si="19"/>
        <v>55</v>
      </c>
      <c r="B981" s="24" t="s">
        <v>5461</v>
      </c>
      <c r="C981" s="413" t="s">
        <v>5460</v>
      </c>
      <c r="D981" s="260" t="s">
        <v>911</v>
      </c>
      <c r="E981" s="572" t="s">
        <v>5462</v>
      </c>
      <c r="F981" s="578">
        <v>5358</v>
      </c>
      <c r="G981" s="578"/>
      <c r="H981" s="715">
        <v>2</v>
      </c>
      <c r="I981" s="401" t="s">
        <v>5732</v>
      </c>
      <c r="J981" s="400"/>
      <c r="K981" s="550"/>
      <c r="L981" s="539"/>
    </row>
    <row r="982" spans="1:12" ht="38.25">
      <c r="A982" s="471">
        <f t="shared" si="19"/>
        <v>56</v>
      </c>
      <c r="B982" s="398" t="s">
        <v>98</v>
      </c>
      <c r="C982" s="398" t="s">
        <v>1081</v>
      </c>
      <c r="D982" s="414" t="s">
        <v>5664</v>
      </c>
      <c r="E982" s="399" t="s">
        <v>5665</v>
      </c>
      <c r="F982" s="397">
        <v>1500</v>
      </c>
      <c r="G982" s="397">
        <v>171.1</v>
      </c>
      <c r="H982" s="397">
        <v>2</v>
      </c>
      <c r="I982" s="493" t="s">
        <v>5676</v>
      </c>
      <c r="J982" s="400"/>
      <c r="K982" s="550"/>
      <c r="L982" s="539"/>
    </row>
    <row r="983" spans="1:12" ht="102">
      <c r="A983" s="471">
        <f t="shared" si="19"/>
        <v>57</v>
      </c>
      <c r="B983" s="398" t="s">
        <v>994</v>
      </c>
      <c r="C983" s="398" t="s">
        <v>5671</v>
      </c>
      <c r="D983" s="414" t="s">
        <v>5718</v>
      </c>
      <c r="E983" s="399" t="s">
        <v>4187</v>
      </c>
      <c r="F983" s="746" t="s">
        <v>5672</v>
      </c>
      <c r="G983" s="747"/>
      <c r="H983" s="748"/>
      <c r="I983" s="133" t="s">
        <v>6122</v>
      </c>
      <c r="J983" s="205" t="s">
        <v>5669</v>
      </c>
      <c r="K983" s="133" t="s">
        <v>5937</v>
      </c>
      <c r="L983" s="539" t="s">
        <v>6018</v>
      </c>
    </row>
    <row r="984" spans="1:12" ht="38.25">
      <c r="A984" s="471">
        <f t="shared" si="19"/>
        <v>58</v>
      </c>
      <c r="B984" s="398" t="s">
        <v>5674</v>
      </c>
      <c r="C984" s="398" t="s">
        <v>1081</v>
      </c>
      <c r="D984" s="414" t="s">
        <v>1843</v>
      </c>
      <c r="E984" s="399" t="s">
        <v>5673</v>
      </c>
      <c r="F984" s="397">
        <v>1223</v>
      </c>
      <c r="G984" s="397">
        <v>117</v>
      </c>
      <c r="H984" s="397">
        <v>2</v>
      </c>
      <c r="I984" s="493" t="s">
        <v>5675</v>
      </c>
      <c r="J984" s="400"/>
      <c r="K984" s="550"/>
      <c r="L984" s="539"/>
    </row>
    <row r="985" spans="1:12" ht="38.25">
      <c r="A985" s="471">
        <f t="shared" si="19"/>
        <v>59</v>
      </c>
      <c r="B985" s="398" t="s">
        <v>5723</v>
      </c>
      <c r="C985" s="398" t="s">
        <v>1081</v>
      </c>
      <c r="D985" s="414" t="s">
        <v>5688</v>
      </c>
      <c r="E985" s="399" t="s">
        <v>5689</v>
      </c>
      <c r="F985" s="397">
        <v>1500</v>
      </c>
      <c r="G985" s="397">
        <v>63</v>
      </c>
      <c r="H985" s="397">
        <v>1</v>
      </c>
      <c r="I985" s="493" t="s">
        <v>5690</v>
      </c>
      <c r="J985" s="400"/>
      <c r="K985" s="550"/>
      <c r="L985" s="539"/>
    </row>
    <row r="986" spans="1:12" ht="38.25">
      <c r="A986" s="471">
        <f t="shared" si="19"/>
        <v>60</v>
      </c>
      <c r="B986" s="398" t="s">
        <v>5696</v>
      </c>
      <c r="C986" s="398" t="s">
        <v>1081</v>
      </c>
      <c r="D986" s="414" t="s">
        <v>5694</v>
      </c>
      <c r="E986" s="399" t="s">
        <v>5695</v>
      </c>
      <c r="F986" s="397">
        <v>1098</v>
      </c>
      <c r="G986" s="397">
        <v>66.36</v>
      </c>
      <c r="H986" s="397">
        <v>1</v>
      </c>
      <c r="I986" s="493" t="s">
        <v>5702</v>
      </c>
      <c r="J986" s="400"/>
      <c r="K986" s="550"/>
      <c r="L986" s="539"/>
    </row>
    <row r="987" spans="1:12" ht="38.25">
      <c r="A987" s="471">
        <f t="shared" si="19"/>
        <v>61</v>
      </c>
      <c r="B987" s="398" t="s">
        <v>5698</v>
      </c>
      <c r="C987" s="398" t="s">
        <v>1081</v>
      </c>
      <c r="D987" s="414" t="s">
        <v>5697</v>
      </c>
      <c r="E987" s="399" t="s">
        <v>5700</v>
      </c>
      <c r="F987" s="397">
        <v>1500</v>
      </c>
      <c r="G987" s="397">
        <v>98.9</v>
      </c>
      <c r="H987" s="397">
        <v>1</v>
      </c>
      <c r="I987" s="401" t="s">
        <v>5699</v>
      </c>
      <c r="J987" s="400"/>
      <c r="K987" s="550"/>
      <c r="L987" s="539"/>
    </row>
    <row r="988" spans="1:12" ht="38.25">
      <c r="A988" s="471">
        <f t="shared" si="19"/>
        <v>62</v>
      </c>
      <c r="B988" s="398" t="s">
        <v>5724</v>
      </c>
      <c r="C988" s="398" t="s">
        <v>1081</v>
      </c>
      <c r="D988" s="414" t="s">
        <v>5701</v>
      </c>
      <c r="E988" s="399" t="s">
        <v>5704</v>
      </c>
      <c r="F988" s="397">
        <v>1500</v>
      </c>
      <c r="G988" s="397">
        <v>90.63</v>
      </c>
      <c r="H988" s="397">
        <v>2</v>
      </c>
      <c r="I988" s="493" t="s">
        <v>5703</v>
      </c>
      <c r="J988" s="400"/>
      <c r="K988" s="550"/>
      <c r="L988" s="539"/>
    </row>
    <row r="989" spans="1:12" ht="51">
      <c r="A989" s="471">
        <f t="shared" si="19"/>
        <v>63</v>
      </c>
      <c r="B989" s="398" t="s">
        <v>994</v>
      </c>
      <c r="C989" s="398" t="s">
        <v>5714</v>
      </c>
      <c r="D989" s="414" t="s">
        <v>5670</v>
      </c>
      <c r="E989" s="399" t="s">
        <v>4187</v>
      </c>
      <c r="F989" s="746"/>
      <c r="G989" s="747"/>
      <c r="H989" s="748"/>
      <c r="I989" s="401" t="s">
        <v>5713</v>
      </c>
      <c r="J989" s="400"/>
      <c r="K989" s="550"/>
      <c r="L989" s="539"/>
    </row>
    <row r="990" spans="1:12" ht="38.25">
      <c r="A990" s="471">
        <f t="shared" si="19"/>
        <v>64</v>
      </c>
      <c r="B990" s="398" t="s">
        <v>5725</v>
      </c>
      <c r="C990" s="398" t="s">
        <v>1081</v>
      </c>
      <c r="D990" s="414" t="s">
        <v>5715</v>
      </c>
      <c r="E990" s="399" t="s">
        <v>5717</v>
      </c>
      <c r="F990" s="397">
        <v>1500</v>
      </c>
      <c r="G990" s="397">
        <v>144</v>
      </c>
      <c r="H990" s="397">
        <v>1</v>
      </c>
      <c r="I990" s="493" t="s">
        <v>5716</v>
      </c>
      <c r="J990" s="400"/>
      <c r="K990" s="550"/>
      <c r="L990" s="539"/>
    </row>
    <row r="991" spans="1:12" ht="38.25">
      <c r="A991" s="471">
        <f t="shared" si="19"/>
        <v>65</v>
      </c>
      <c r="B991" s="398" t="s">
        <v>1459</v>
      </c>
      <c r="C991" s="398" t="s">
        <v>1081</v>
      </c>
      <c r="D991" s="414" t="s">
        <v>5638</v>
      </c>
      <c r="E991" s="399" t="s">
        <v>5639</v>
      </c>
      <c r="F991" s="397">
        <v>1499</v>
      </c>
      <c r="G991" s="397">
        <v>125</v>
      </c>
      <c r="H991" s="397">
        <v>1</v>
      </c>
      <c r="I991" s="493" t="s">
        <v>5727</v>
      </c>
      <c r="J991" s="493"/>
      <c r="K991" s="550"/>
      <c r="L991" s="539"/>
    </row>
    <row r="992" spans="1:12" ht="63.75">
      <c r="A992" s="471">
        <f t="shared" si="19"/>
        <v>66</v>
      </c>
      <c r="B992" s="413" t="s">
        <v>4625</v>
      </c>
      <c r="C992" s="413" t="s">
        <v>5597</v>
      </c>
      <c r="D992" s="170" t="s">
        <v>4627</v>
      </c>
      <c r="E992" s="575" t="s">
        <v>5598</v>
      </c>
      <c r="F992" s="746" t="s">
        <v>5599</v>
      </c>
      <c r="G992" s="747"/>
      <c r="H992" s="748"/>
      <c r="I992" s="401" t="s">
        <v>5730</v>
      </c>
      <c r="J992" s="400"/>
      <c r="K992" s="550"/>
      <c r="L992" s="539"/>
    </row>
    <row r="993" spans="1:12" ht="51">
      <c r="A993" s="471">
        <f t="shared" si="19"/>
        <v>67</v>
      </c>
      <c r="B993" s="24" t="s">
        <v>5461</v>
      </c>
      <c r="C993" s="413" t="s">
        <v>5460</v>
      </c>
      <c r="D993" s="260" t="s">
        <v>911</v>
      </c>
      <c r="E993" s="572" t="s">
        <v>5462</v>
      </c>
      <c r="F993" s="578">
        <v>5358</v>
      </c>
      <c r="G993" s="578"/>
      <c r="H993" s="715">
        <v>2</v>
      </c>
      <c r="I993" s="401" t="s">
        <v>5731</v>
      </c>
      <c r="J993" s="400"/>
      <c r="K993" s="550"/>
      <c r="L993" s="539"/>
    </row>
    <row r="994" spans="1:12" ht="38.25">
      <c r="A994" s="471">
        <f t="shared" si="19"/>
        <v>68</v>
      </c>
      <c r="B994" s="398" t="s">
        <v>76</v>
      </c>
      <c r="C994" s="398" t="s">
        <v>1081</v>
      </c>
      <c r="D994" s="414" t="s">
        <v>5733</v>
      </c>
      <c r="E994" s="399" t="s">
        <v>5734</v>
      </c>
      <c r="F994" s="397">
        <v>1500</v>
      </c>
      <c r="G994" s="397">
        <v>48</v>
      </c>
      <c r="H994" s="397">
        <v>1</v>
      </c>
      <c r="I994" s="493" t="s">
        <v>5735</v>
      </c>
      <c r="J994" s="444"/>
      <c r="K994" s="550"/>
      <c r="L994" s="539"/>
    </row>
    <row r="995" spans="1:12" ht="51">
      <c r="A995" s="471">
        <f t="shared" si="19"/>
        <v>69</v>
      </c>
      <c r="B995" s="398" t="s">
        <v>5774</v>
      </c>
      <c r="C995" s="398" t="s">
        <v>1081</v>
      </c>
      <c r="D995" s="414" t="s">
        <v>5796</v>
      </c>
      <c r="E995" s="399" t="s">
        <v>5775</v>
      </c>
      <c r="F995" s="397">
        <v>1500</v>
      </c>
      <c r="G995" s="397">
        <v>60.6</v>
      </c>
      <c r="H995" s="397">
        <v>1</v>
      </c>
      <c r="I995" s="493" t="s">
        <v>5776</v>
      </c>
      <c r="J995" s="444"/>
      <c r="K995" s="550"/>
      <c r="L995" s="539"/>
    </row>
    <row r="996" spans="1:12" ht="63.75">
      <c r="A996" s="471">
        <f t="shared" si="19"/>
        <v>70</v>
      </c>
      <c r="B996" s="398" t="s">
        <v>4625</v>
      </c>
      <c r="C996" s="415" t="s">
        <v>5597</v>
      </c>
      <c r="D996" s="170" t="s">
        <v>5756</v>
      </c>
      <c r="E996" s="575" t="s">
        <v>5598</v>
      </c>
      <c r="F996" s="746" t="s">
        <v>5599</v>
      </c>
      <c r="G996" s="747"/>
      <c r="H996" s="748"/>
      <c r="I996" s="401" t="s">
        <v>5757</v>
      </c>
      <c r="J996" s="400"/>
      <c r="K996" s="550"/>
      <c r="L996" s="539"/>
    </row>
    <row r="997" spans="1:12" ht="93.75" customHeight="1">
      <c r="A997" s="471">
        <f t="shared" si="19"/>
        <v>71</v>
      </c>
      <c r="B997" s="398" t="s">
        <v>4453</v>
      </c>
      <c r="C997" s="398" t="s">
        <v>5761</v>
      </c>
      <c r="D997" s="414" t="s">
        <v>5763</v>
      </c>
      <c r="E997" s="399" t="s">
        <v>3585</v>
      </c>
      <c r="F997" s="741" t="s">
        <v>5759</v>
      </c>
      <c r="G997" s="742"/>
      <c r="H997" s="743"/>
      <c r="I997" s="133" t="s">
        <v>5912</v>
      </c>
      <c r="J997" s="205" t="s">
        <v>5758</v>
      </c>
      <c r="K997" s="550"/>
      <c r="L997" s="539" t="s">
        <v>6018</v>
      </c>
    </row>
    <row r="998" spans="1:12" ht="76.5">
      <c r="A998" s="471">
        <f t="shared" si="19"/>
        <v>72</v>
      </c>
      <c r="B998" s="398" t="s">
        <v>4453</v>
      </c>
      <c r="C998" s="398" t="s">
        <v>5762</v>
      </c>
      <c r="D998" s="414" t="s">
        <v>5763</v>
      </c>
      <c r="E998" s="399" t="s">
        <v>3585</v>
      </c>
      <c r="F998" s="741" t="s">
        <v>5760</v>
      </c>
      <c r="G998" s="742"/>
      <c r="H998" s="743"/>
      <c r="I998" s="133" t="s">
        <v>5911</v>
      </c>
      <c r="J998" s="205" t="s">
        <v>5758</v>
      </c>
      <c r="K998" s="550"/>
      <c r="L998" s="539" t="s">
        <v>6018</v>
      </c>
    </row>
    <row r="999" spans="1:12" ht="38.25">
      <c r="A999" s="471">
        <f t="shared" si="19"/>
        <v>73</v>
      </c>
      <c r="B999" s="398" t="s">
        <v>5777</v>
      </c>
      <c r="C999" s="398" t="s">
        <v>1081</v>
      </c>
      <c r="D999" s="414" t="s">
        <v>5778</v>
      </c>
      <c r="E999" s="399" t="s">
        <v>5779</v>
      </c>
      <c r="F999" s="580">
        <v>996</v>
      </c>
      <c r="G999" s="580">
        <v>86</v>
      </c>
      <c r="H999" s="722">
        <v>1</v>
      </c>
      <c r="I999" s="493" t="s">
        <v>5780</v>
      </c>
      <c r="J999" s="444"/>
      <c r="K999" s="550"/>
      <c r="L999" s="539"/>
    </row>
    <row r="1000" spans="1:12" ht="38.25">
      <c r="A1000" s="471">
        <f t="shared" si="19"/>
        <v>74</v>
      </c>
      <c r="B1000" s="398" t="s">
        <v>5590</v>
      </c>
      <c r="C1000" s="398" t="s">
        <v>1081</v>
      </c>
      <c r="D1000" s="414" t="s">
        <v>5591</v>
      </c>
      <c r="E1000" s="399" t="s">
        <v>5592</v>
      </c>
      <c r="F1000" s="580">
        <v>1043</v>
      </c>
      <c r="G1000" s="580">
        <v>65.2</v>
      </c>
      <c r="H1000" s="722">
        <v>1</v>
      </c>
      <c r="I1000" s="493" t="s">
        <v>5781</v>
      </c>
      <c r="J1000" s="444"/>
      <c r="K1000" s="550"/>
      <c r="L1000" s="539"/>
    </row>
    <row r="1001" spans="1:12" ht="38.25">
      <c r="A1001" s="471">
        <f t="shared" si="19"/>
        <v>75</v>
      </c>
      <c r="B1001" s="398" t="s">
        <v>1156</v>
      </c>
      <c r="C1001" s="398" t="s">
        <v>1081</v>
      </c>
      <c r="D1001" s="414" t="s">
        <v>5782</v>
      </c>
      <c r="E1001" s="399" t="s">
        <v>5783</v>
      </c>
      <c r="F1001" s="580">
        <v>1500</v>
      </c>
      <c r="G1001" s="580">
        <v>130</v>
      </c>
      <c r="H1001" s="722">
        <v>1</v>
      </c>
      <c r="I1001" s="493" t="s">
        <v>5784</v>
      </c>
      <c r="J1001" s="444"/>
      <c r="K1001" s="550"/>
      <c r="L1001" s="539"/>
    </row>
    <row r="1002" spans="1:12" ht="38.25">
      <c r="A1002" s="471">
        <f t="shared" si="19"/>
        <v>76</v>
      </c>
      <c r="B1002" s="398" t="s">
        <v>5770</v>
      </c>
      <c r="C1002" s="398" t="s">
        <v>1081</v>
      </c>
      <c r="D1002" s="414" t="s">
        <v>5769</v>
      </c>
      <c r="E1002" s="399" t="s">
        <v>5771</v>
      </c>
      <c r="F1002" s="397">
        <v>1353</v>
      </c>
      <c r="G1002" s="397">
        <v>88</v>
      </c>
      <c r="H1002" s="397">
        <v>2</v>
      </c>
      <c r="I1002" s="493" t="s">
        <v>5772</v>
      </c>
      <c r="J1002" s="445"/>
      <c r="K1002" s="550"/>
      <c r="L1002" s="539"/>
    </row>
    <row r="1003" spans="1:12" ht="38.25">
      <c r="A1003" s="471">
        <f t="shared" si="19"/>
        <v>77</v>
      </c>
      <c r="B1003" s="398" t="s">
        <v>5809</v>
      </c>
      <c r="C1003" s="398" t="s">
        <v>1081</v>
      </c>
      <c r="D1003" s="414" t="s">
        <v>5785</v>
      </c>
      <c r="E1003" s="399" t="s">
        <v>5786</v>
      </c>
      <c r="F1003" s="397">
        <v>1500</v>
      </c>
      <c r="G1003" s="397">
        <v>20</v>
      </c>
      <c r="H1003" s="397">
        <v>2</v>
      </c>
      <c r="I1003" s="493" t="s">
        <v>5787</v>
      </c>
      <c r="J1003" s="445"/>
      <c r="K1003" s="550"/>
      <c r="L1003" s="539"/>
    </row>
    <row r="1004" spans="1:12" ht="25.5">
      <c r="A1004" s="471">
        <f t="shared" si="19"/>
        <v>78</v>
      </c>
      <c r="B1004" s="398" t="s">
        <v>109</v>
      </c>
      <c r="C1004" s="398" t="s">
        <v>1081</v>
      </c>
      <c r="D1004" s="414" t="s">
        <v>5788</v>
      </c>
      <c r="E1004" s="399" t="s">
        <v>5789</v>
      </c>
      <c r="F1004" s="397">
        <v>2000</v>
      </c>
      <c r="G1004" s="397">
        <v>48</v>
      </c>
      <c r="H1004" s="397">
        <v>2</v>
      </c>
      <c r="I1004" s="461" t="s">
        <v>5790</v>
      </c>
      <c r="J1004" s="417"/>
      <c r="K1004" s="550"/>
      <c r="L1004" s="539"/>
    </row>
    <row r="1005" spans="1:12" ht="102">
      <c r="A1005" s="471">
        <f t="shared" si="19"/>
        <v>79</v>
      </c>
      <c r="B1005" s="398" t="s">
        <v>5807</v>
      </c>
      <c r="C1005" s="398" t="s">
        <v>5871</v>
      </c>
      <c r="D1005" s="414" t="s">
        <v>5800</v>
      </c>
      <c r="E1005" s="399" t="s">
        <v>4420</v>
      </c>
      <c r="F1005" s="764" t="s">
        <v>5922</v>
      </c>
      <c r="G1005" s="765"/>
      <c r="H1005" s="766"/>
      <c r="I1005" s="189" t="s">
        <v>5872</v>
      </c>
      <c r="J1005" s="133" t="s">
        <v>6282</v>
      </c>
      <c r="K1005" s="620" t="s">
        <v>5913</v>
      </c>
      <c r="L1005" s="539" t="s">
        <v>6018</v>
      </c>
    </row>
    <row r="1006" spans="1:12" ht="76.5">
      <c r="A1006" s="471">
        <f t="shared" si="19"/>
        <v>80</v>
      </c>
      <c r="B1006" s="398" t="s">
        <v>5808</v>
      </c>
      <c r="C1006" s="398" t="s">
        <v>5802</v>
      </c>
      <c r="D1006" s="430" t="s">
        <v>5801</v>
      </c>
      <c r="E1006" s="153" t="s">
        <v>4628</v>
      </c>
      <c r="F1006" s="764" t="s">
        <v>5803</v>
      </c>
      <c r="G1006" s="765"/>
      <c r="H1006" s="766"/>
      <c r="I1006" s="493" t="s">
        <v>5873</v>
      </c>
      <c r="J1006" s="417" t="s">
        <v>5877</v>
      </c>
      <c r="K1006" s="621" t="s">
        <v>5362</v>
      </c>
      <c r="L1006" s="539" t="s">
        <v>6018</v>
      </c>
    </row>
    <row r="1007" spans="1:12" ht="63.75">
      <c r="A1007" s="471">
        <f t="shared" si="19"/>
        <v>81</v>
      </c>
      <c r="B1007" s="398" t="s">
        <v>5875</v>
      </c>
      <c r="C1007" s="431" t="s">
        <v>5866</v>
      </c>
      <c r="D1007" s="414" t="s">
        <v>5874</v>
      </c>
      <c r="E1007" s="399" t="s">
        <v>4372</v>
      </c>
      <c r="F1007" s="764" t="s">
        <v>5867</v>
      </c>
      <c r="G1007" s="765"/>
      <c r="H1007" s="766"/>
      <c r="I1007" s="493" t="s">
        <v>5933</v>
      </c>
      <c r="J1007" s="417" t="s">
        <v>5878</v>
      </c>
      <c r="K1007" s="621" t="s">
        <v>5913</v>
      </c>
      <c r="L1007" s="539" t="s">
        <v>6018</v>
      </c>
    </row>
    <row r="1008" spans="1:12" ht="38.25">
      <c r="A1008" s="471">
        <f t="shared" si="19"/>
        <v>82</v>
      </c>
      <c r="B1008" s="398" t="s">
        <v>5870</v>
      </c>
      <c r="C1008" s="153" t="s">
        <v>1081</v>
      </c>
      <c r="D1008" s="414" t="s">
        <v>5868</v>
      </c>
      <c r="E1008" s="399" t="s">
        <v>5869</v>
      </c>
      <c r="F1008" s="397">
        <v>1500</v>
      </c>
      <c r="G1008" s="397">
        <v>173</v>
      </c>
      <c r="H1008" s="397">
        <v>2</v>
      </c>
      <c r="I1008" s="493" t="s">
        <v>5876</v>
      </c>
      <c r="J1008" s="417"/>
      <c r="K1008" s="557"/>
      <c r="L1008" s="539"/>
    </row>
    <row r="1009" spans="1:12" ht="38.25">
      <c r="A1009" s="471">
        <f t="shared" si="19"/>
        <v>83</v>
      </c>
      <c r="B1009" s="432" t="s">
        <v>2076</v>
      </c>
      <c r="C1009" s="432" t="s">
        <v>1081</v>
      </c>
      <c r="D1009" s="514" t="s">
        <v>5879</v>
      </c>
      <c r="E1009" s="154" t="s">
        <v>5880</v>
      </c>
      <c r="F1009" s="433">
        <v>1500</v>
      </c>
      <c r="G1009" s="433">
        <v>25</v>
      </c>
      <c r="H1009" s="721">
        <v>1</v>
      </c>
      <c r="I1009" s="462" t="s">
        <v>6009</v>
      </c>
      <c r="J1009" s="435"/>
      <c r="K1009" s="558"/>
      <c r="L1009" s="539"/>
    </row>
    <row r="1010" spans="1:12" ht="38.25">
      <c r="A1010" s="471">
        <f t="shared" si="19"/>
        <v>84</v>
      </c>
      <c r="B1010" s="398" t="s">
        <v>5891</v>
      </c>
      <c r="C1010" s="398" t="s">
        <v>1081</v>
      </c>
      <c r="D1010" s="414" t="s">
        <v>5889</v>
      </c>
      <c r="E1010" s="399" t="s">
        <v>5890</v>
      </c>
      <c r="F1010" s="397">
        <v>1486</v>
      </c>
      <c r="G1010" s="397">
        <v>64</v>
      </c>
      <c r="H1010" s="397">
        <v>1</v>
      </c>
      <c r="I1010" s="434" t="s">
        <v>5892</v>
      </c>
      <c r="J1010" s="436"/>
      <c r="K1010" s="558"/>
      <c r="L1010" s="539"/>
    </row>
    <row r="1011" spans="1:12" ht="86.25" customHeight="1">
      <c r="A1011" s="471">
        <f t="shared" si="19"/>
        <v>85</v>
      </c>
      <c r="B1011" s="473" t="s">
        <v>76</v>
      </c>
      <c r="C1011" s="473" t="s">
        <v>5914</v>
      </c>
      <c r="D1011" s="515" t="s">
        <v>5915</v>
      </c>
      <c r="E1011" s="474" t="s">
        <v>5916</v>
      </c>
      <c r="F1011" s="767" t="s">
        <v>6032</v>
      </c>
      <c r="G1011" s="768"/>
      <c r="H1011" s="769"/>
      <c r="I1011" s="401" t="s">
        <v>6033</v>
      </c>
      <c r="J1011" s="442"/>
      <c r="K1011" s="559" t="s">
        <v>5913</v>
      </c>
      <c r="L1011" s="539"/>
    </row>
    <row r="1012" spans="1:12" ht="69.75" customHeight="1">
      <c r="A1012" s="471">
        <f t="shared" si="19"/>
        <v>86</v>
      </c>
      <c r="B1012" s="432" t="s">
        <v>76</v>
      </c>
      <c r="C1012" s="432" t="s">
        <v>5935</v>
      </c>
      <c r="D1012" s="514" t="s">
        <v>5915</v>
      </c>
      <c r="E1012" s="447" t="s">
        <v>5916</v>
      </c>
      <c r="F1012" s="760" t="s">
        <v>6032</v>
      </c>
      <c r="G1012" s="761"/>
      <c r="H1012" s="762"/>
      <c r="I1012" s="493" t="s">
        <v>5932</v>
      </c>
      <c r="J1012" s="417" t="s">
        <v>5934</v>
      </c>
      <c r="K1012" s="544" t="s">
        <v>6124</v>
      </c>
      <c r="L1012" s="433" t="s">
        <v>6018</v>
      </c>
    </row>
    <row r="1013" spans="1:12" ht="38.25">
      <c r="A1013" s="471">
        <f t="shared" si="19"/>
        <v>87</v>
      </c>
      <c r="B1013" s="398" t="s">
        <v>5958</v>
      </c>
      <c r="C1013" s="398" t="s">
        <v>1081</v>
      </c>
      <c r="D1013" s="414" t="s">
        <v>5956</v>
      </c>
      <c r="E1013" s="399" t="s">
        <v>5957</v>
      </c>
      <c r="F1013" s="397">
        <v>1043</v>
      </c>
      <c r="G1013" s="397">
        <v>65</v>
      </c>
      <c r="H1013" s="397">
        <v>1</v>
      </c>
      <c r="I1013" s="493" t="s">
        <v>6010</v>
      </c>
      <c r="J1013" s="400" t="s">
        <v>5959</v>
      </c>
      <c r="K1013" s="550" t="s">
        <v>5362</v>
      </c>
      <c r="L1013" s="433"/>
    </row>
    <row r="1014" spans="1:12" ht="65.25" customHeight="1">
      <c r="A1014" s="471">
        <f t="shared" si="19"/>
        <v>88</v>
      </c>
      <c r="B1014" s="398" t="s">
        <v>256</v>
      </c>
      <c r="C1014" s="398" t="s">
        <v>6030</v>
      </c>
      <c r="D1014" s="414" t="s">
        <v>3974</v>
      </c>
      <c r="E1014" s="399" t="s">
        <v>5795</v>
      </c>
      <c r="F1014" s="764" t="s">
        <v>6034</v>
      </c>
      <c r="G1014" s="765"/>
      <c r="H1014" s="766"/>
      <c r="I1014" s="493" t="s">
        <v>5965</v>
      </c>
      <c r="J1014" s="400" t="s">
        <v>5966</v>
      </c>
      <c r="K1014" s="542" t="s">
        <v>5362</v>
      </c>
      <c r="L1014" s="433" t="s">
        <v>6018</v>
      </c>
    </row>
    <row r="1015" spans="1:12" ht="69" customHeight="1">
      <c r="A1015" s="471">
        <f t="shared" si="19"/>
        <v>89</v>
      </c>
      <c r="B1015" s="398" t="s">
        <v>5973</v>
      </c>
      <c r="C1015" s="398" t="s">
        <v>6031</v>
      </c>
      <c r="D1015" s="414" t="s">
        <v>4286</v>
      </c>
      <c r="E1015" s="399" t="s">
        <v>3582</v>
      </c>
      <c r="F1015" s="764" t="s">
        <v>6035</v>
      </c>
      <c r="G1015" s="765"/>
      <c r="H1015" s="766"/>
      <c r="I1015" s="493" t="s">
        <v>5974</v>
      </c>
      <c r="J1015" s="400" t="s">
        <v>5975</v>
      </c>
      <c r="K1015" s="542" t="s">
        <v>5913</v>
      </c>
      <c r="L1015" s="433" t="s">
        <v>6018</v>
      </c>
    </row>
    <row r="1016" spans="1:12" ht="51">
      <c r="A1016" s="471">
        <f t="shared" si="19"/>
        <v>90</v>
      </c>
      <c r="B1016" s="463" t="s">
        <v>55</v>
      </c>
      <c r="C1016" s="472" t="s">
        <v>1081</v>
      </c>
      <c r="D1016" s="497" t="s">
        <v>6013</v>
      </c>
      <c r="E1016" s="517" t="s">
        <v>6014</v>
      </c>
      <c r="F1016" s="467">
        <v>997</v>
      </c>
      <c r="G1016" s="467">
        <v>28.8</v>
      </c>
      <c r="H1016" s="467">
        <v>1</v>
      </c>
      <c r="I1016" s="495" t="s">
        <v>6094</v>
      </c>
      <c r="J1016" s="468">
        <v>48847</v>
      </c>
      <c r="K1016" s="560" t="s">
        <v>5362</v>
      </c>
      <c r="L1016" s="433" t="s">
        <v>6018</v>
      </c>
    </row>
    <row r="1017" spans="1:12" ht="51">
      <c r="A1017" s="471">
        <f t="shared" si="19"/>
        <v>91</v>
      </c>
      <c r="B1017" s="433" t="s">
        <v>6015</v>
      </c>
      <c r="C1017" s="432" t="s">
        <v>1081</v>
      </c>
      <c r="D1017" s="514" t="s">
        <v>6016</v>
      </c>
      <c r="E1017" s="447" t="s">
        <v>6017</v>
      </c>
      <c r="F1017" s="464">
        <v>1408</v>
      </c>
      <c r="G1017" s="494">
        <v>140</v>
      </c>
      <c r="H1017" s="464">
        <v>1</v>
      </c>
      <c r="I1017" s="496" t="s">
        <v>6095</v>
      </c>
      <c r="J1017" s="421">
        <v>48851</v>
      </c>
      <c r="K1017" s="543" t="s">
        <v>5362</v>
      </c>
      <c r="L1017" s="433" t="s">
        <v>6018</v>
      </c>
    </row>
    <row r="1018" spans="1:12" ht="38.25">
      <c r="A1018" s="471">
        <f t="shared" si="19"/>
        <v>92</v>
      </c>
      <c r="B1018" s="490" t="s">
        <v>6100</v>
      </c>
      <c r="C1018" s="432" t="s">
        <v>1081</v>
      </c>
      <c r="D1018" s="514" t="s">
        <v>6019</v>
      </c>
      <c r="E1018" s="447" t="s">
        <v>6020</v>
      </c>
      <c r="F1018" s="464">
        <v>1500</v>
      </c>
      <c r="G1018" s="464">
        <v>144</v>
      </c>
      <c r="H1018" s="464">
        <v>2</v>
      </c>
      <c r="I1018" s="465" t="s">
        <v>6021</v>
      </c>
      <c r="J1018" s="421">
        <v>48854</v>
      </c>
      <c r="K1018" s="543" t="s">
        <v>5362</v>
      </c>
      <c r="L1018" s="433" t="s">
        <v>6018</v>
      </c>
    </row>
    <row r="1019" spans="1:12" ht="51">
      <c r="A1019" s="471">
        <f t="shared" si="19"/>
        <v>93</v>
      </c>
      <c r="B1019" s="398" t="s">
        <v>76</v>
      </c>
      <c r="C1019" s="398" t="s">
        <v>1115</v>
      </c>
      <c r="D1019" s="414" t="s">
        <v>6022</v>
      </c>
      <c r="E1019" s="398" t="s">
        <v>6101</v>
      </c>
      <c r="F1019" s="397">
        <v>1500</v>
      </c>
      <c r="G1019" s="397">
        <v>160</v>
      </c>
      <c r="H1019" s="397">
        <v>2</v>
      </c>
      <c r="I1019" s="493" t="s">
        <v>6023</v>
      </c>
      <c r="J1019" s="417">
        <v>48854</v>
      </c>
      <c r="K1019" s="542" t="s">
        <v>5362</v>
      </c>
      <c r="L1019" s="433" t="s">
        <v>6018</v>
      </c>
    </row>
    <row r="1020" spans="1:12" ht="76.5">
      <c r="A1020" s="471">
        <f t="shared" si="19"/>
        <v>94</v>
      </c>
      <c r="B1020" s="398" t="s">
        <v>109</v>
      </c>
      <c r="C1020" s="432" t="s">
        <v>1081</v>
      </c>
      <c r="D1020" s="414" t="s">
        <v>6024</v>
      </c>
      <c r="E1020" s="399" t="s">
        <v>4507</v>
      </c>
      <c r="F1020" s="397">
        <v>1500</v>
      </c>
      <c r="G1020" s="397">
        <v>48</v>
      </c>
      <c r="H1020" s="397">
        <v>1</v>
      </c>
      <c r="I1020" s="491" t="s">
        <v>6025</v>
      </c>
      <c r="J1020" s="417">
        <v>45201</v>
      </c>
      <c r="K1020" s="550" t="s">
        <v>5913</v>
      </c>
      <c r="L1020" s="539"/>
    </row>
    <row r="1021" spans="1:12" ht="38.25">
      <c r="A1021" s="471">
        <f>A1020+1</f>
        <v>95</v>
      </c>
      <c r="B1021" s="398" t="s">
        <v>759</v>
      </c>
      <c r="C1021" s="398" t="s">
        <v>1081</v>
      </c>
      <c r="D1021" s="514" t="s">
        <v>6016</v>
      </c>
      <c r="E1021" s="399" t="s">
        <v>6017</v>
      </c>
      <c r="F1021" s="397">
        <v>1408</v>
      </c>
      <c r="G1021" s="397">
        <v>140</v>
      </c>
      <c r="H1021" s="397">
        <v>1</v>
      </c>
      <c r="I1021" s="189" t="s">
        <v>6036</v>
      </c>
      <c r="J1021" s="417">
        <v>48855</v>
      </c>
      <c r="K1021" s="550" t="s">
        <v>5362</v>
      </c>
      <c r="L1021" s="539" t="s">
        <v>6018</v>
      </c>
    </row>
    <row r="1022" spans="1:12" ht="25.5">
      <c r="A1022" s="492">
        <f>A1021+1</f>
        <v>96</v>
      </c>
      <c r="B1022" s="398" t="s">
        <v>6037</v>
      </c>
      <c r="C1022" s="398" t="s">
        <v>1081</v>
      </c>
      <c r="D1022" s="414" t="s">
        <v>6038</v>
      </c>
      <c r="E1022" s="399" t="s">
        <v>6039</v>
      </c>
      <c r="F1022" s="397">
        <v>1405</v>
      </c>
      <c r="G1022" s="397">
        <v>108</v>
      </c>
      <c r="H1022" s="397">
        <v>2</v>
      </c>
      <c r="I1022" s="401" t="s">
        <v>6096</v>
      </c>
      <c r="J1022" s="469" t="s">
        <v>6040</v>
      </c>
      <c r="K1022" s="550" t="s">
        <v>5362</v>
      </c>
      <c r="L1022" s="539" t="s">
        <v>6018</v>
      </c>
    </row>
    <row r="1023" spans="1:12" ht="38.25">
      <c r="A1023" s="492">
        <f t="shared" ref="A1023:A1043" si="20">A1022+1</f>
        <v>97</v>
      </c>
      <c r="B1023" s="478" t="s">
        <v>6047</v>
      </c>
      <c r="C1023" s="478" t="s">
        <v>4318</v>
      </c>
      <c r="D1023" s="430" t="s">
        <v>6049</v>
      </c>
      <c r="E1023" s="478" t="s">
        <v>6102</v>
      </c>
      <c r="F1023" s="477">
        <v>1100</v>
      </c>
      <c r="G1023" s="477">
        <v>90.9</v>
      </c>
      <c r="H1023" s="723">
        <v>2</v>
      </c>
      <c r="I1023" s="466" t="s">
        <v>6105</v>
      </c>
      <c r="J1023" s="479" t="s">
        <v>6050</v>
      </c>
      <c r="K1023" s="553" t="s">
        <v>5913</v>
      </c>
      <c r="L1023" s="539" t="s">
        <v>6018</v>
      </c>
    </row>
    <row r="1024" spans="1:12" ht="38.25">
      <c r="A1024" s="492">
        <f t="shared" si="20"/>
        <v>98</v>
      </c>
      <c r="B1024" s="398" t="s">
        <v>6103</v>
      </c>
      <c r="C1024" s="398" t="s">
        <v>1081</v>
      </c>
      <c r="D1024" s="414" t="s">
        <v>6051</v>
      </c>
      <c r="E1024" s="399" t="s">
        <v>6039</v>
      </c>
      <c r="F1024" s="397">
        <v>1408</v>
      </c>
      <c r="G1024" s="397">
        <v>108</v>
      </c>
      <c r="H1024" s="397">
        <v>2</v>
      </c>
      <c r="I1024" s="493" t="s">
        <v>6052</v>
      </c>
      <c r="J1024" s="417">
        <v>48858</v>
      </c>
      <c r="K1024" s="550" t="s">
        <v>5362</v>
      </c>
      <c r="L1024" s="539" t="s">
        <v>6018</v>
      </c>
    </row>
    <row r="1025" spans="1:14" ht="90.75" customHeight="1">
      <c r="A1025" s="492">
        <f t="shared" si="20"/>
        <v>99</v>
      </c>
      <c r="B1025" s="432" t="s">
        <v>6110</v>
      </c>
      <c r="C1025" s="432" t="s">
        <v>6276</v>
      </c>
      <c r="D1025" s="514" t="s">
        <v>6093</v>
      </c>
      <c r="E1025" s="582" t="s">
        <v>6277</v>
      </c>
      <c r="F1025" s="763" t="s">
        <v>6278</v>
      </c>
      <c r="G1025" s="763"/>
      <c r="H1025" s="763"/>
      <c r="I1025" s="465" t="s">
        <v>6097</v>
      </c>
      <c r="J1025" s="480">
        <v>46119</v>
      </c>
      <c r="K1025" s="543" t="s">
        <v>5913</v>
      </c>
      <c r="L1025" s="598" t="s">
        <v>6018</v>
      </c>
    </row>
    <row r="1026" spans="1:14" ht="38.25">
      <c r="A1026" s="492">
        <f t="shared" si="20"/>
        <v>100</v>
      </c>
      <c r="B1026" s="432" t="s">
        <v>6053</v>
      </c>
      <c r="C1026" s="432" t="s">
        <v>1115</v>
      </c>
      <c r="D1026" s="514" t="s">
        <v>6054</v>
      </c>
      <c r="E1026" s="582" t="s">
        <v>6104</v>
      </c>
      <c r="F1026" s="464">
        <v>1200</v>
      </c>
      <c r="G1026" s="464">
        <v>50</v>
      </c>
      <c r="H1026" s="464">
        <v>1</v>
      </c>
      <c r="I1026" s="465" t="s">
        <v>6106</v>
      </c>
      <c r="J1026" s="480">
        <v>48863</v>
      </c>
      <c r="K1026" s="543" t="s">
        <v>5362</v>
      </c>
      <c r="L1026" s="541" t="s">
        <v>6018</v>
      </c>
    </row>
    <row r="1027" spans="1:14" ht="51">
      <c r="A1027" s="492">
        <f t="shared" si="20"/>
        <v>101</v>
      </c>
      <c r="B1027" s="432" t="s">
        <v>6109</v>
      </c>
      <c r="C1027" s="432" t="s">
        <v>6055</v>
      </c>
      <c r="D1027" s="514" t="s">
        <v>6057</v>
      </c>
      <c r="E1027" s="447" t="s">
        <v>3609</v>
      </c>
      <c r="F1027" s="760" t="s">
        <v>6056</v>
      </c>
      <c r="G1027" s="761"/>
      <c r="H1027" s="762"/>
      <c r="I1027" s="465" t="s">
        <v>6098</v>
      </c>
      <c r="J1027" s="480">
        <v>45577</v>
      </c>
      <c r="K1027" s="543" t="s">
        <v>5913</v>
      </c>
      <c r="L1027" s="541" t="s">
        <v>6018</v>
      </c>
    </row>
    <row r="1028" spans="1:14" ht="103.5" customHeight="1">
      <c r="A1028" s="492">
        <f t="shared" si="20"/>
        <v>102</v>
      </c>
      <c r="B1028" s="481" t="s">
        <v>2889</v>
      </c>
      <c r="C1028" s="481" t="s">
        <v>6111</v>
      </c>
      <c r="D1028" s="514" t="s">
        <v>6058</v>
      </c>
      <c r="E1028" s="447" t="s">
        <v>3516</v>
      </c>
      <c r="F1028" s="760" t="s">
        <v>6059</v>
      </c>
      <c r="G1028" s="761"/>
      <c r="H1028" s="762"/>
      <c r="I1028" s="465" t="s">
        <v>6099</v>
      </c>
      <c r="J1028" s="480">
        <v>45517</v>
      </c>
      <c r="K1028" s="543" t="s">
        <v>5362</v>
      </c>
      <c r="L1028" s="541" t="s">
        <v>6018</v>
      </c>
    </row>
    <row r="1029" spans="1:14" ht="38.25">
      <c r="A1029" s="492">
        <f>A1028+1</f>
        <v>103</v>
      </c>
      <c r="B1029" s="432" t="s">
        <v>594</v>
      </c>
      <c r="C1029" s="481" t="s">
        <v>1081</v>
      </c>
      <c r="D1029" s="514" t="s">
        <v>6019</v>
      </c>
      <c r="E1029" s="447" t="s">
        <v>6060</v>
      </c>
      <c r="F1029" s="464">
        <v>1500</v>
      </c>
      <c r="G1029" s="464">
        <v>36</v>
      </c>
      <c r="H1029" s="464">
        <v>2</v>
      </c>
      <c r="I1029" s="465" t="s">
        <v>6107</v>
      </c>
      <c r="J1029" s="480">
        <v>48868</v>
      </c>
      <c r="K1029" s="543" t="s">
        <v>5362</v>
      </c>
      <c r="L1029" s="541" t="s">
        <v>6018</v>
      </c>
    </row>
    <row r="1030" spans="1:14" ht="38.25">
      <c r="A1030" s="492">
        <f t="shared" si="20"/>
        <v>104</v>
      </c>
      <c r="B1030" s="398" t="s">
        <v>5724</v>
      </c>
      <c r="C1030" s="398" t="s">
        <v>1081</v>
      </c>
      <c r="D1030" s="414" t="s">
        <v>5701</v>
      </c>
      <c r="E1030" s="399" t="s">
        <v>5704</v>
      </c>
      <c r="F1030" s="397">
        <v>1500</v>
      </c>
      <c r="G1030" s="397">
        <v>90.63</v>
      </c>
      <c r="H1030" s="397">
        <v>2</v>
      </c>
      <c r="I1030" s="465" t="s">
        <v>6108</v>
      </c>
      <c r="J1030" s="480">
        <v>48879</v>
      </c>
      <c r="K1030" s="543" t="s">
        <v>5362</v>
      </c>
      <c r="L1030" s="541" t="s">
        <v>6018</v>
      </c>
    </row>
    <row r="1031" spans="1:14" ht="38.25">
      <c r="A1031" s="492">
        <f t="shared" si="20"/>
        <v>105</v>
      </c>
      <c r="B1031" s="489" t="s">
        <v>76</v>
      </c>
      <c r="C1031" s="489" t="s">
        <v>1081</v>
      </c>
      <c r="D1031" s="514" t="s">
        <v>6085</v>
      </c>
      <c r="E1031" s="447" t="s">
        <v>6086</v>
      </c>
      <c r="F1031" s="464">
        <v>970</v>
      </c>
      <c r="G1031" s="464">
        <v>112</v>
      </c>
      <c r="H1031" s="464">
        <v>2</v>
      </c>
      <c r="I1031" s="465" t="s">
        <v>6087</v>
      </c>
      <c r="J1031" s="480">
        <v>48883</v>
      </c>
      <c r="K1031" s="543" t="s">
        <v>5362</v>
      </c>
      <c r="L1031" s="541" t="s">
        <v>6018</v>
      </c>
    </row>
    <row r="1032" spans="1:14" ht="38.25">
      <c r="A1032" s="477">
        <f t="shared" si="20"/>
        <v>106</v>
      </c>
      <c r="B1032" s="472" t="s">
        <v>594</v>
      </c>
      <c r="C1032" s="472" t="s">
        <v>1081</v>
      </c>
      <c r="D1032" s="497" t="s">
        <v>6129</v>
      </c>
      <c r="E1032" s="517" t="s">
        <v>6130</v>
      </c>
      <c r="F1032" s="467">
        <v>1009</v>
      </c>
      <c r="G1032" s="467">
        <v>48</v>
      </c>
      <c r="H1032" s="467">
        <v>2</v>
      </c>
      <c r="I1032" s="584" t="s">
        <v>6131</v>
      </c>
      <c r="J1032" s="546">
        <v>48896</v>
      </c>
      <c r="K1032" s="560" t="s">
        <v>5362</v>
      </c>
      <c r="L1032" s="541" t="s">
        <v>6018</v>
      </c>
    </row>
    <row r="1033" spans="1:14" ht="63">
      <c r="A1033" s="547">
        <f t="shared" si="20"/>
        <v>107</v>
      </c>
      <c r="B1033" s="473" t="s">
        <v>6201</v>
      </c>
      <c r="C1033" s="473" t="s">
        <v>6200</v>
      </c>
      <c r="D1033" s="515" t="s">
        <v>6132</v>
      </c>
      <c r="E1033" s="474" t="s">
        <v>4372</v>
      </c>
      <c r="F1033" s="767" t="s">
        <v>6203</v>
      </c>
      <c r="G1033" s="768"/>
      <c r="H1033" s="769"/>
      <c r="I1033" s="548" t="s">
        <v>6133</v>
      </c>
      <c r="J1033" s="473"/>
      <c r="K1033" s="545" t="s">
        <v>5362</v>
      </c>
      <c r="L1033" s="473" t="s">
        <v>6018</v>
      </c>
    </row>
    <row r="1034" spans="1:14" ht="84" customHeight="1">
      <c r="A1034" s="464">
        <f t="shared" si="20"/>
        <v>108</v>
      </c>
      <c r="B1034" s="398" t="s">
        <v>4154</v>
      </c>
      <c r="C1034" s="398" t="s">
        <v>6193</v>
      </c>
      <c r="D1034" s="414" t="s">
        <v>6172</v>
      </c>
      <c r="E1034" s="399" t="s">
        <v>3585</v>
      </c>
      <c r="F1034" s="726" t="s">
        <v>6194</v>
      </c>
      <c r="G1034" s="727"/>
      <c r="H1034" s="728"/>
      <c r="I1034" s="586" t="s">
        <v>6192</v>
      </c>
      <c r="J1034" s="581" t="s">
        <v>6196</v>
      </c>
      <c r="K1034" s="593" t="s">
        <v>5913</v>
      </c>
      <c r="L1034" s="606" t="s">
        <v>6018</v>
      </c>
    </row>
    <row r="1035" spans="1:14" ht="102" customHeight="1">
      <c r="A1035" s="585">
        <f t="shared" si="20"/>
        <v>109</v>
      </c>
      <c r="B1035" s="398" t="s">
        <v>4154</v>
      </c>
      <c r="C1035" s="398" t="s">
        <v>6204</v>
      </c>
      <c r="D1035" s="414" t="s">
        <v>6172</v>
      </c>
      <c r="E1035" s="399" t="s">
        <v>3585</v>
      </c>
      <c r="F1035" s="726" t="s">
        <v>6197</v>
      </c>
      <c r="G1035" s="727"/>
      <c r="H1035" s="728"/>
      <c r="I1035" s="586" t="s">
        <v>6195</v>
      </c>
      <c r="J1035" s="587" t="s">
        <v>6196</v>
      </c>
      <c r="K1035" s="593" t="s">
        <v>5913</v>
      </c>
      <c r="L1035" s="606" t="s">
        <v>6018</v>
      </c>
    </row>
    <row r="1036" spans="1:14" ht="237" customHeight="1">
      <c r="A1036" s="585">
        <f t="shared" si="20"/>
        <v>110</v>
      </c>
      <c r="B1036" s="398" t="s">
        <v>6201</v>
      </c>
      <c r="C1036" s="398" t="s">
        <v>6200</v>
      </c>
      <c r="D1036" s="414" t="s">
        <v>6198</v>
      </c>
      <c r="E1036" s="399" t="s">
        <v>4372</v>
      </c>
      <c r="F1036" s="839" t="s">
        <v>6202</v>
      </c>
      <c r="G1036" s="840"/>
      <c r="H1036" s="841"/>
      <c r="I1036" s="465" t="s">
        <v>6268</v>
      </c>
      <c r="J1036" s="581" t="s">
        <v>6199</v>
      </c>
      <c r="K1036" s="414" t="s">
        <v>5362</v>
      </c>
      <c r="L1036" s="581" t="s">
        <v>6018</v>
      </c>
    </row>
    <row r="1037" spans="1:14" ht="63.75">
      <c r="A1037" s="585">
        <f t="shared" si="20"/>
        <v>111</v>
      </c>
      <c r="B1037" s="582" t="s">
        <v>6170</v>
      </c>
      <c r="C1037" s="582" t="s">
        <v>1081</v>
      </c>
      <c r="D1037" s="414" t="s">
        <v>5694</v>
      </c>
      <c r="E1037" s="447" t="s">
        <v>5695</v>
      </c>
      <c r="F1037" s="464">
        <v>1098</v>
      </c>
      <c r="G1037" s="464">
        <v>69</v>
      </c>
      <c r="H1037" s="464">
        <v>1</v>
      </c>
      <c r="I1037" s="590" t="s">
        <v>6207</v>
      </c>
      <c r="J1037" s="581"/>
      <c r="K1037" s="414" t="s">
        <v>5362</v>
      </c>
      <c r="L1037" s="581"/>
    </row>
    <row r="1038" spans="1:14" ht="38.25">
      <c r="A1038" s="585">
        <f t="shared" si="20"/>
        <v>112</v>
      </c>
      <c r="B1038" s="582" t="s">
        <v>1665</v>
      </c>
      <c r="C1038" s="582" t="s">
        <v>1081</v>
      </c>
      <c r="D1038" s="514" t="s">
        <v>6169</v>
      </c>
      <c r="E1038" s="582" t="s">
        <v>6171</v>
      </c>
      <c r="F1038" s="464">
        <v>1000</v>
      </c>
      <c r="G1038" s="464">
        <v>81</v>
      </c>
      <c r="H1038" s="464">
        <v>1</v>
      </c>
      <c r="I1038" s="611" t="s">
        <v>6208</v>
      </c>
      <c r="J1038" s="581"/>
      <c r="K1038" s="414" t="s">
        <v>5362</v>
      </c>
      <c r="L1038" s="581"/>
    </row>
    <row r="1039" spans="1:14" ht="38.25">
      <c r="A1039" s="591">
        <f t="shared" si="20"/>
        <v>113</v>
      </c>
      <c r="B1039" s="398" t="s">
        <v>76</v>
      </c>
      <c r="C1039" s="582" t="s">
        <v>1081</v>
      </c>
      <c r="D1039" s="414" t="s">
        <v>6209</v>
      </c>
      <c r="E1039" s="399" t="s">
        <v>6210</v>
      </c>
      <c r="F1039" s="397">
        <v>1353</v>
      </c>
      <c r="G1039" s="397">
        <v>113.11</v>
      </c>
      <c r="H1039" s="397">
        <v>1</v>
      </c>
      <c r="I1039" s="595" t="s">
        <v>6212</v>
      </c>
      <c r="J1039" s="581"/>
      <c r="K1039" s="414" t="s">
        <v>5362</v>
      </c>
      <c r="L1039" s="581"/>
    </row>
    <row r="1040" spans="1:14" ht="89.25" customHeight="1">
      <c r="A1040" s="597">
        <f t="shared" si="20"/>
        <v>114</v>
      </c>
      <c r="B1040" s="398" t="s">
        <v>994</v>
      </c>
      <c r="C1040" s="398" t="s">
        <v>6231</v>
      </c>
      <c r="D1040" s="414" t="s">
        <v>6230</v>
      </c>
      <c r="E1040" s="399" t="s">
        <v>4187</v>
      </c>
      <c r="F1040" s="726" t="s">
        <v>6232</v>
      </c>
      <c r="G1040" s="727"/>
      <c r="H1040" s="728"/>
      <c r="I1040" s="465" t="s">
        <v>6269</v>
      </c>
      <c r="J1040" s="596" t="s">
        <v>6229</v>
      </c>
      <c r="K1040" s="414" t="s">
        <v>5913</v>
      </c>
      <c r="L1040" s="606"/>
      <c r="M1040" s="98"/>
      <c r="N1040" s="98"/>
    </row>
    <row r="1041" spans="1:16" ht="76.5">
      <c r="A1041" s="597">
        <f t="shared" si="20"/>
        <v>115</v>
      </c>
      <c r="B1041" s="752" t="s">
        <v>256</v>
      </c>
      <c r="C1041" s="398" t="s">
        <v>6236</v>
      </c>
      <c r="D1041" s="752" t="s">
        <v>6233</v>
      </c>
      <c r="E1041" s="753" t="s">
        <v>4690</v>
      </c>
      <c r="F1041" s="726" t="s">
        <v>6234</v>
      </c>
      <c r="G1041" s="727"/>
      <c r="H1041" s="728"/>
      <c r="I1041" s="756" t="s">
        <v>6270</v>
      </c>
      <c r="J1041" s="756" t="s">
        <v>6271</v>
      </c>
      <c r="K1041" s="752" t="s">
        <v>5362</v>
      </c>
      <c r="L1041" s="759" t="s">
        <v>6018</v>
      </c>
      <c r="M1041" s="608"/>
      <c r="N1041" s="98"/>
      <c r="P1041" s="3"/>
    </row>
    <row r="1042" spans="1:16" ht="63.75" customHeight="1">
      <c r="A1042" s="597">
        <f t="shared" si="20"/>
        <v>116</v>
      </c>
      <c r="B1042" s="733"/>
      <c r="C1042" s="398" t="s">
        <v>6252</v>
      </c>
      <c r="D1042" s="733"/>
      <c r="E1042" s="754"/>
      <c r="F1042" s="726" t="s">
        <v>6235</v>
      </c>
      <c r="G1042" s="727"/>
      <c r="H1042" s="728"/>
      <c r="I1042" s="757"/>
      <c r="J1042" s="757"/>
      <c r="K1042" s="733"/>
      <c r="L1042" s="759"/>
      <c r="M1042" s="608"/>
      <c r="N1042" s="98"/>
      <c r="P1042" s="3"/>
    </row>
    <row r="1043" spans="1:16" ht="63.75" customHeight="1">
      <c r="A1043" s="597">
        <f t="shared" si="20"/>
        <v>117</v>
      </c>
      <c r="B1043" s="733"/>
      <c r="C1043" s="398" t="s">
        <v>6251</v>
      </c>
      <c r="D1043" s="733"/>
      <c r="E1043" s="754"/>
      <c r="F1043" s="726" t="s">
        <v>6237</v>
      </c>
      <c r="G1043" s="727"/>
      <c r="H1043" s="728"/>
      <c r="I1043" s="757"/>
      <c r="J1043" s="757"/>
      <c r="K1043" s="733"/>
      <c r="L1043" s="759"/>
      <c r="M1043" s="608"/>
      <c r="N1043" s="98"/>
      <c r="P1043" s="3"/>
    </row>
    <row r="1044" spans="1:16" ht="65.25" customHeight="1">
      <c r="A1044" s="597">
        <f>A1043+1</f>
        <v>118</v>
      </c>
      <c r="B1044" s="734"/>
      <c r="C1044" s="398" t="s">
        <v>6250</v>
      </c>
      <c r="D1044" s="734"/>
      <c r="E1044" s="755"/>
      <c r="F1044" s="726" t="s">
        <v>6238</v>
      </c>
      <c r="G1044" s="727"/>
      <c r="H1044" s="728"/>
      <c r="I1044" s="758"/>
      <c r="J1044" s="758"/>
      <c r="K1044" s="734"/>
      <c r="L1044" s="759"/>
      <c r="M1044" s="608"/>
      <c r="N1044" s="98"/>
      <c r="P1044" s="3"/>
    </row>
    <row r="1045" spans="1:16" ht="65.25" customHeight="1">
      <c r="A1045" s="397">
        <v>119</v>
      </c>
      <c r="B1045" s="604" t="s">
        <v>1053</v>
      </c>
      <c r="C1045" s="398" t="s">
        <v>1081</v>
      </c>
      <c r="D1045" s="604" t="s">
        <v>6267</v>
      </c>
      <c r="E1045" s="603" t="s">
        <v>6263</v>
      </c>
      <c r="F1045" s="607">
        <v>750</v>
      </c>
      <c r="G1045" s="607">
        <v>49</v>
      </c>
      <c r="H1045" s="721">
        <v>1</v>
      </c>
      <c r="I1045" s="605" t="s">
        <v>6266</v>
      </c>
      <c r="J1045" s="602"/>
      <c r="K1045" s="612" t="s">
        <v>5362</v>
      </c>
      <c r="L1045" s="606" t="s">
        <v>6018</v>
      </c>
      <c r="M1045" s="98"/>
      <c r="N1045" s="98"/>
    </row>
    <row r="1046" spans="1:16" ht="51">
      <c r="A1046" s="597">
        <v>120</v>
      </c>
      <c r="B1046" s="398" t="s">
        <v>594</v>
      </c>
      <c r="C1046" s="398" t="s">
        <v>6262</v>
      </c>
      <c r="D1046" s="414" t="s">
        <v>6258</v>
      </c>
      <c r="E1046" s="399" t="s">
        <v>6259</v>
      </c>
      <c r="F1046" s="397">
        <v>940</v>
      </c>
      <c r="G1046" s="397">
        <v>40</v>
      </c>
      <c r="H1046" s="397">
        <v>1</v>
      </c>
      <c r="I1046" s="401" t="s">
        <v>6264</v>
      </c>
      <c r="J1046" s="596"/>
      <c r="K1046" s="398" t="s">
        <v>5362</v>
      </c>
      <c r="L1046" s="596" t="s">
        <v>6018</v>
      </c>
    </row>
    <row r="1047" spans="1:16" ht="38.25">
      <c r="A1047" s="601">
        <v>121</v>
      </c>
      <c r="B1047" s="398" t="s">
        <v>594</v>
      </c>
      <c r="C1047" s="398" t="s">
        <v>1081</v>
      </c>
      <c r="D1047" s="414" t="s">
        <v>6258</v>
      </c>
      <c r="E1047" s="399" t="s">
        <v>6259</v>
      </c>
      <c r="F1047" s="397">
        <v>940</v>
      </c>
      <c r="G1047" s="397">
        <v>40</v>
      </c>
      <c r="H1047" s="397">
        <v>1</v>
      </c>
      <c r="I1047" s="600" t="s">
        <v>6265</v>
      </c>
      <c r="J1047" s="599"/>
      <c r="K1047" s="398" t="s">
        <v>5362</v>
      </c>
      <c r="L1047" s="613" t="s">
        <v>6018</v>
      </c>
    </row>
    <row r="1048" spans="1:16" ht="38.25">
      <c r="A1048" s="624">
        <v>122</v>
      </c>
      <c r="B1048" s="398" t="s">
        <v>269</v>
      </c>
      <c r="C1048" s="398" t="s">
        <v>1081</v>
      </c>
      <c r="D1048" s="414" t="s">
        <v>6290</v>
      </c>
      <c r="E1048" s="399" t="s">
        <v>6291</v>
      </c>
      <c r="F1048" s="397">
        <v>1493</v>
      </c>
      <c r="G1048" s="397">
        <v>140</v>
      </c>
      <c r="H1048" s="397">
        <v>1</v>
      </c>
      <c r="I1048" s="614" t="s">
        <v>6292</v>
      </c>
      <c r="J1048" s="615"/>
      <c r="K1048" s="398" t="s">
        <v>5362</v>
      </c>
      <c r="L1048" s="615" t="s">
        <v>6018</v>
      </c>
    </row>
    <row r="1049" spans="1:16" ht="38.25">
      <c r="A1049" s="624">
        <v>123</v>
      </c>
      <c r="B1049" s="398" t="s">
        <v>6286</v>
      </c>
      <c r="C1049" s="398" t="s">
        <v>6293</v>
      </c>
      <c r="D1049" s="414" t="s">
        <v>6287</v>
      </c>
      <c r="E1049" s="399" t="s">
        <v>6288</v>
      </c>
      <c r="F1049" s="397">
        <v>900</v>
      </c>
      <c r="G1049" s="397">
        <v>48</v>
      </c>
      <c r="H1049" s="397">
        <v>1</v>
      </c>
      <c r="I1049" s="614" t="s">
        <v>6289</v>
      </c>
      <c r="J1049" s="615"/>
      <c r="K1049" s="398" t="s">
        <v>5362</v>
      </c>
      <c r="L1049" s="615" t="s">
        <v>6018</v>
      </c>
    </row>
    <row r="1050" spans="1:16" ht="20.25">
      <c r="A1050" s="836">
        <v>2024</v>
      </c>
      <c r="B1050" s="837"/>
      <c r="C1050" s="837"/>
      <c r="D1050" s="837"/>
      <c r="E1050" s="837"/>
      <c r="F1050" s="837"/>
      <c r="G1050" s="837"/>
      <c r="H1050" s="837"/>
      <c r="I1050" s="837"/>
      <c r="J1050" s="837"/>
      <c r="K1050" s="837"/>
      <c r="L1050" s="838"/>
    </row>
    <row r="1051" spans="1:16" ht="51">
      <c r="A1051" s="105" t="s">
        <v>633</v>
      </c>
      <c r="B1051" s="105" t="s">
        <v>634</v>
      </c>
      <c r="C1051" s="105" t="s">
        <v>2</v>
      </c>
      <c r="D1051" s="508" t="s">
        <v>3</v>
      </c>
      <c r="E1051" s="516" t="s">
        <v>635</v>
      </c>
      <c r="F1051" s="105" t="s">
        <v>636</v>
      </c>
      <c r="G1051" s="106" t="s">
        <v>1772</v>
      </c>
      <c r="H1051" s="105" t="s">
        <v>1773</v>
      </c>
      <c r="I1051" s="385" t="s">
        <v>4708</v>
      </c>
      <c r="J1051" s="128" t="s">
        <v>638</v>
      </c>
      <c r="K1051" s="555" t="s">
        <v>4707</v>
      </c>
      <c r="L1051" s="619" t="s">
        <v>6284</v>
      </c>
    </row>
    <row r="1052" spans="1:16" ht="38.25">
      <c r="A1052" s="399">
        <v>1</v>
      </c>
      <c r="B1052" s="398" t="s">
        <v>594</v>
      </c>
      <c r="C1052" s="398" t="s">
        <v>1081</v>
      </c>
      <c r="D1052" s="398" t="s">
        <v>6303</v>
      </c>
      <c r="E1052" s="399" t="s">
        <v>6304</v>
      </c>
      <c r="F1052" s="399">
        <v>1500</v>
      </c>
      <c r="G1052" s="397">
        <v>65</v>
      </c>
      <c r="H1052" s="725">
        <v>2</v>
      </c>
      <c r="I1052" s="724" t="s">
        <v>6305</v>
      </c>
      <c r="J1052" s="398"/>
      <c r="K1052" s="398" t="s">
        <v>5362</v>
      </c>
      <c r="L1052" s="398" t="s">
        <v>6018</v>
      </c>
    </row>
  </sheetData>
  <autoFilter ref="A914:K1047"/>
  <mergeCells count="198">
    <mergeCell ref="A1050:L1050"/>
    <mergeCell ref="F952:H952"/>
    <mergeCell ref="F996:H996"/>
    <mergeCell ref="F992:H992"/>
    <mergeCell ref="F1040:H1040"/>
    <mergeCell ref="F1041:H1041"/>
    <mergeCell ref="F924:H924"/>
    <mergeCell ref="F796:H796"/>
    <mergeCell ref="F1042:H1042"/>
    <mergeCell ref="F1043:H1043"/>
    <mergeCell ref="F954:H954"/>
    <mergeCell ref="F974:H974"/>
    <mergeCell ref="F965:H965"/>
    <mergeCell ref="F956:H956"/>
    <mergeCell ref="F957:H957"/>
    <mergeCell ref="F958:H958"/>
    <mergeCell ref="F959:H959"/>
    <mergeCell ref="F1036:H1036"/>
    <mergeCell ref="F1033:H1033"/>
    <mergeCell ref="A913:L913"/>
    <mergeCell ref="A955:A961"/>
    <mergeCell ref="F950:H950"/>
    <mergeCell ref="B955:B961"/>
    <mergeCell ref="B1041:B1044"/>
    <mergeCell ref="I769:I770"/>
    <mergeCell ref="A794:K794"/>
    <mergeCell ref="F830:H830"/>
    <mergeCell ref="F849:H849"/>
    <mergeCell ref="F867:H867"/>
    <mergeCell ref="J941:J947"/>
    <mergeCell ref="F941:H941"/>
    <mergeCell ref="F942:H942"/>
    <mergeCell ref="F943:H943"/>
    <mergeCell ref="F944:H944"/>
    <mergeCell ref="F945:H945"/>
    <mergeCell ref="F946:H946"/>
    <mergeCell ref="I941:I947"/>
    <mergeCell ref="F845:H845"/>
    <mergeCell ref="F841:H841"/>
    <mergeCell ref="F829:H829"/>
    <mergeCell ref="K941:K947"/>
    <mergeCell ref="A941:A947"/>
    <mergeCell ref="B941:B947"/>
    <mergeCell ref="D941:D947"/>
    <mergeCell ref="E941:E947"/>
    <mergeCell ref="F947:H947"/>
    <mergeCell ref="F929:H929"/>
    <mergeCell ref="F930:H930"/>
    <mergeCell ref="C2:C3"/>
    <mergeCell ref="A769:A770"/>
    <mergeCell ref="B769:B770"/>
    <mergeCell ref="J850:K850"/>
    <mergeCell ref="F926:H926"/>
    <mergeCell ref="F912:H912"/>
    <mergeCell ref="F894:H894"/>
    <mergeCell ref="F881:H881"/>
    <mergeCell ref="F889:H889"/>
    <mergeCell ref="F890:H890"/>
    <mergeCell ref="F886:H886"/>
    <mergeCell ref="F855:H855"/>
    <mergeCell ref="F869:H869"/>
    <mergeCell ref="F919:H919"/>
    <mergeCell ref="F920:H920"/>
    <mergeCell ref="F921:H921"/>
    <mergeCell ref="F879:H879"/>
    <mergeCell ref="F880:H880"/>
    <mergeCell ref="F797:H797"/>
    <mergeCell ref="F859:H859"/>
    <mergeCell ref="F858:H858"/>
    <mergeCell ref="D789:D790"/>
    <mergeCell ref="F787:H787"/>
    <mergeCell ref="F776:H776"/>
    <mergeCell ref="F740:H740"/>
    <mergeCell ref="M2:M3"/>
    <mergeCell ref="F2:F3"/>
    <mergeCell ref="G2:G3"/>
    <mergeCell ref="H2:H3"/>
    <mergeCell ref="I2:J2"/>
    <mergeCell ref="K2:K3"/>
    <mergeCell ref="A694:K694"/>
    <mergeCell ref="A164:K164"/>
    <mergeCell ref="F606:H606"/>
    <mergeCell ref="F587:H587"/>
    <mergeCell ref="A607:A608"/>
    <mergeCell ref="C607:C608"/>
    <mergeCell ref="D607:D608"/>
    <mergeCell ref="E607:E608"/>
    <mergeCell ref="B607:B608"/>
    <mergeCell ref="I607:I608"/>
    <mergeCell ref="E2:E3"/>
    <mergeCell ref="F642:H642"/>
    <mergeCell ref="F553:H553"/>
    <mergeCell ref="A309:K309"/>
    <mergeCell ref="A194:K194"/>
    <mergeCell ref="A2:A3"/>
    <mergeCell ref="B2:B3"/>
    <mergeCell ref="A789:A790"/>
    <mergeCell ref="L2:L3"/>
    <mergeCell ref="J480:K480"/>
    <mergeCell ref="J492:K492"/>
    <mergeCell ref="J584:K584"/>
    <mergeCell ref="F554:H554"/>
    <mergeCell ref="F415:H415"/>
    <mergeCell ref="F337:H337"/>
    <mergeCell ref="F517:H517"/>
    <mergeCell ref="F611:H611"/>
    <mergeCell ref="F607:H607"/>
    <mergeCell ref="F608:H608"/>
    <mergeCell ref="A500:K500"/>
    <mergeCell ref="F586:H586"/>
    <mergeCell ref="F610:H610"/>
    <mergeCell ref="J607:J608"/>
    <mergeCell ref="K607:K608"/>
    <mergeCell ref="D2:D3"/>
    <mergeCell ref="B789:B790"/>
    <mergeCell ref="F789:H789"/>
    <mergeCell ref="J769:J770"/>
    <mergeCell ref="F769:H769"/>
    <mergeCell ref="E789:E790"/>
    <mergeCell ref="F790:H790"/>
    <mergeCell ref="F751:H751"/>
    <mergeCell ref="F717:H717"/>
    <mergeCell ref="F724:H724"/>
    <mergeCell ref="F691:H691"/>
    <mergeCell ref="F453:H453"/>
    <mergeCell ref="K789:K790"/>
    <mergeCell ref="J738:K738"/>
    <mergeCell ref="F647:H647"/>
    <mergeCell ref="C789:C790"/>
    <mergeCell ref="F774:H774"/>
    <mergeCell ref="D769:D770"/>
    <mergeCell ref="F770:H770"/>
    <mergeCell ref="E769:E770"/>
    <mergeCell ref="I789:I790"/>
    <mergeCell ref="J789:J790"/>
    <mergeCell ref="F609:H609"/>
    <mergeCell ref="F693:H693"/>
    <mergeCell ref="F665:H665"/>
    <mergeCell ref="F668:H668"/>
    <mergeCell ref="F685:H685"/>
    <mergeCell ref="F688:H688"/>
    <mergeCell ref="F690:H690"/>
    <mergeCell ref="F750:H750"/>
    <mergeCell ref="F739:H739"/>
    <mergeCell ref="L1041:L1044"/>
    <mergeCell ref="K1041:K1044"/>
    <mergeCell ref="F1034:H1034"/>
    <mergeCell ref="F1035:H1035"/>
    <mergeCell ref="J1041:J1044"/>
    <mergeCell ref="A1:C1"/>
    <mergeCell ref="A4:K4"/>
    <mergeCell ref="F734:H734"/>
    <mergeCell ref="F771:H771"/>
    <mergeCell ref="A62:K62"/>
    <mergeCell ref="F752:H752"/>
    <mergeCell ref="A277:K277"/>
    <mergeCell ref="A257:K257"/>
    <mergeCell ref="A98:K98"/>
    <mergeCell ref="F399:H399"/>
    <mergeCell ref="F726:H726"/>
    <mergeCell ref="F737:H737"/>
    <mergeCell ref="F746:H746"/>
    <mergeCell ref="F692:H692"/>
    <mergeCell ref="F458:H458"/>
    <mergeCell ref="F459:H459"/>
    <mergeCell ref="F473:H473"/>
    <mergeCell ref="C769:C770"/>
    <mergeCell ref="K769:K770"/>
    <mergeCell ref="L941:L947"/>
    <mergeCell ref="F1028:H1028"/>
    <mergeCell ref="F1025:H1025"/>
    <mergeCell ref="F1014:H1014"/>
    <mergeCell ref="F1012:H1012"/>
    <mergeCell ref="F1007:H1007"/>
    <mergeCell ref="F997:H997"/>
    <mergeCell ref="F998:H998"/>
    <mergeCell ref="F989:H989"/>
    <mergeCell ref="F983:H983"/>
    <mergeCell ref="F1005:H1005"/>
    <mergeCell ref="F1006:H1006"/>
    <mergeCell ref="F1011:H1011"/>
    <mergeCell ref="F1015:H1015"/>
    <mergeCell ref="F1027:H1027"/>
    <mergeCell ref="J955:J961"/>
    <mergeCell ref="F1044:H1044"/>
    <mergeCell ref="D955:D961"/>
    <mergeCell ref="E955:E961"/>
    <mergeCell ref="F955:H955"/>
    <mergeCell ref="I955:I961"/>
    <mergeCell ref="F953:H953"/>
    <mergeCell ref="F960:H960"/>
    <mergeCell ref="F961:H961"/>
    <mergeCell ref="F966:H966"/>
    <mergeCell ref="F973:H973"/>
    <mergeCell ref="F969:H969"/>
    <mergeCell ref="D1041:D1044"/>
    <mergeCell ref="E1041:E1044"/>
    <mergeCell ref="I1041:I1044"/>
  </mergeCells>
  <pageMargins left="0.70866141732283472" right="0.70866141732283472" top="0.74803149606299213" bottom="0.74803149606299213" header="0.31496062992125984" footer="0.31496062992125984"/>
  <pageSetup paperSize="9" scale="64" firstPageNumber="0" fitToHeight="0" orientation="landscape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341"/>
  <sheetViews>
    <sheetView zoomScaleNormal="100" workbookViewId="0">
      <pane ySplit="1" topLeftCell="A335" activePane="bottomLeft" state="frozen"/>
      <selection pane="bottomLeft" activeCell="N300" sqref="N300"/>
    </sheetView>
  </sheetViews>
  <sheetFormatPr defaultRowHeight="15"/>
  <cols>
    <col min="1" max="1" width="5.42578125" style="38" customWidth="1"/>
    <col min="2" max="2" width="26.7109375" style="39" customWidth="1"/>
    <col min="3" max="3" width="33.42578125" style="285" customWidth="1"/>
    <col min="4" max="4" width="23.7109375" style="39" customWidth="1"/>
    <col min="5" max="5" width="11.5703125" style="40" customWidth="1"/>
    <col min="6" max="6" width="18.42578125" style="41" customWidth="1"/>
    <col min="7" max="7" width="12.28515625" style="38" customWidth="1"/>
    <col min="8" max="8" width="13.85546875" style="42" customWidth="1"/>
    <col min="9" max="9" width="38.85546875" style="39" customWidth="1"/>
    <col min="10" max="10" width="26" style="40" customWidth="1"/>
    <col min="11" max="11" width="16" style="50" customWidth="1"/>
    <col min="12" max="12" width="13.85546875" style="34" customWidth="1"/>
    <col min="13" max="14" width="12.42578125" style="34" customWidth="1"/>
    <col min="15" max="1025" width="8.7109375" style="34" customWidth="1"/>
  </cols>
  <sheetData>
    <row r="1" spans="1:11" ht="21" customHeight="1">
      <c r="A1" s="872" t="s">
        <v>4848</v>
      </c>
      <c r="B1" s="872"/>
      <c r="C1" s="872"/>
      <c r="D1" s="872"/>
      <c r="E1" s="872"/>
      <c r="F1" s="872"/>
      <c r="G1" s="872"/>
      <c r="H1" s="872"/>
      <c r="I1" s="872"/>
      <c r="J1" s="872"/>
    </row>
    <row r="3" spans="1:11" s="39" customFormat="1" ht="21.75" customHeight="1">
      <c r="A3" s="879" t="s">
        <v>2366</v>
      </c>
      <c r="B3" s="879"/>
      <c r="C3" s="879"/>
      <c r="D3" s="879"/>
      <c r="E3" s="879"/>
      <c r="F3" s="879"/>
      <c r="G3" s="879"/>
      <c r="H3" s="879"/>
      <c r="I3" s="879"/>
      <c r="J3" s="879"/>
      <c r="K3" s="300"/>
    </row>
    <row r="4" spans="1:11" s="39" customFormat="1" ht="59.25" customHeight="1">
      <c r="A4" s="43" t="s">
        <v>633</v>
      </c>
      <c r="B4" s="43" t="s">
        <v>2367</v>
      </c>
      <c r="C4" s="60" t="s">
        <v>635</v>
      </c>
      <c r="D4" s="43" t="s">
        <v>2368</v>
      </c>
      <c r="E4" s="43" t="s">
        <v>2369</v>
      </c>
      <c r="F4" s="44" t="s">
        <v>2370</v>
      </c>
      <c r="G4" s="43" t="s">
        <v>2371</v>
      </c>
      <c r="H4" s="43" t="s">
        <v>2372</v>
      </c>
      <c r="I4" s="43" t="s">
        <v>2373</v>
      </c>
      <c r="J4" s="280" t="s">
        <v>2374</v>
      </c>
      <c r="K4" s="300"/>
    </row>
    <row r="5" spans="1:11" s="50" customFormat="1" ht="99.75" customHeight="1">
      <c r="A5" s="45">
        <v>1</v>
      </c>
      <c r="B5" s="46" t="s">
        <v>2375</v>
      </c>
      <c r="C5" s="282" t="s">
        <v>2376</v>
      </c>
      <c r="D5" s="46" t="s">
        <v>2377</v>
      </c>
      <c r="E5" s="47"/>
      <c r="F5" s="48" t="s">
        <v>2378</v>
      </c>
      <c r="G5" s="49">
        <v>42430</v>
      </c>
      <c r="H5" s="47" t="s">
        <v>2379</v>
      </c>
      <c r="I5" s="46" t="s">
        <v>2380</v>
      </c>
      <c r="J5" s="47">
        <v>365.4</v>
      </c>
    </row>
    <row r="6" spans="1:11" ht="189" customHeight="1">
      <c r="A6" s="45">
        <f>1+A5</f>
        <v>2</v>
      </c>
      <c r="B6" s="5" t="s">
        <v>2381</v>
      </c>
      <c r="C6" s="282" t="s">
        <v>2382</v>
      </c>
      <c r="D6" s="46" t="s">
        <v>2383</v>
      </c>
      <c r="E6" s="47"/>
      <c r="F6" s="48" t="s">
        <v>2384</v>
      </c>
      <c r="G6" s="49">
        <v>42569</v>
      </c>
      <c r="H6" s="47" t="s">
        <v>2385</v>
      </c>
      <c r="I6" s="46" t="s">
        <v>2386</v>
      </c>
      <c r="J6" s="47">
        <v>338.6</v>
      </c>
    </row>
    <row r="7" spans="1:11" ht="153" customHeight="1">
      <c r="A7" s="45">
        <f>1+A6</f>
        <v>3</v>
      </c>
      <c r="B7" s="46" t="s">
        <v>2387</v>
      </c>
      <c r="C7" s="17" t="s">
        <v>2388</v>
      </c>
      <c r="D7" s="46" t="s">
        <v>2389</v>
      </c>
      <c r="E7" s="47"/>
      <c r="F7" s="48" t="s">
        <v>2390</v>
      </c>
      <c r="G7" s="49">
        <v>42647</v>
      </c>
      <c r="H7" s="47" t="s">
        <v>2391</v>
      </c>
      <c r="I7" s="46" t="s">
        <v>2392</v>
      </c>
      <c r="J7" s="47">
        <v>44</v>
      </c>
    </row>
    <row r="8" spans="1:11" ht="95.25" customHeight="1">
      <c r="A8" s="45">
        <f>1+A7</f>
        <v>4</v>
      </c>
      <c r="B8" s="46" t="s">
        <v>2393</v>
      </c>
      <c r="C8" s="282" t="s">
        <v>112</v>
      </c>
      <c r="D8" s="46" t="s">
        <v>2394</v>
      </c>
      <c r="E8" s="47"/>
      <c r="F8" s="46" t="s">
        <v>2395</v>
      </c>
      <c r="G8" s="49">
        <v>42690</v>
      </c>
      <c r="H8" s="47" t="s">
        <v>2396</v>
      </c>
      <c r="I8" s="46" t="s">
        <v>2397</v>
      </c>
      <c r="J8" s="47">
        <v>130</v>
      </c>
    </row>
    <row r="9" spans="1:11" s="53" customFormat="1" ht="108" customHeight="1">
      <c r="A9" s="45">
        <f>1+A8</f>
        <v>5</v>
      </c>
      <c r="B9" s="51" t="s">
        <v>2398</v>
      </c>
      <c r="C9" s="282" t="s">
        <v>2399</v>
      </c>
      <c r="D9" s="52" t="s">
        <v>2400</v>
      </c>
      <c r="E9" s="47"/>
      <c r="F9" s="46" t="s">
        <v>2401</v>
      </c>
      <c r="G9" s="49">
        <v>42692</v>
      </c>
      <c r="H9" s="47" t="s">
        <v>2402</v>
      </c>
      <c r="I9" s="47" t="s">
        <v>2403</v>
      </c>
      <c r="J9" s="47">
        <v>36.700000000000003</v>
      </c>
      <c r="K9" s="53" t="s">
        <v>2404</v>
      </c>
    </row>
    <row r="10" spans="1:11" ht="18.75">
      <c r="A10" s="880" t="s">
        <v>410</v>
      </c>
      <c r="B10" s="880"/>
      <c r="C10" s="880"/>
      <c r="D10" s="880"/>
      <c r="E10" s="880"/>
      <c r="F10" s="880"/>
      <c r="G10" s="880"/>
      <c r="H10" s="880"/>
      <c r="I10" s="880"/>
      <c r="J10" s="880"/>
    </row>
    <row r="11" spans="1:11" ht="60">
      <c r="A11" s="43" t="s">
        <v>633</v>
      </c>
      <c r="B11" s="43" t="s">
        <v>2367</v>
      </c>
      <c r="C11" s="60" t="s">
        <v>635</v>
      </c>
      <c r="D11" s="43" t="s">
        <v>2368</v>
      </c>
      <c r="E11" s="43" t="s">
        <v>2369</v>
      </c>
      <c r="F11" s="44" t="s">
        <v>2370</v>
      </c>
      <c r="G11" s="43" t="s">
        <v>2405</v>
      </c>
      <c r="H11" s="43" t="s">
        <v>2406</v>
      </c>
      <c r="I11" s="43" t="s">
        <v>2407</v>
      </c>
      <c r="J11" s="280" t="s">
        <v>2408</v>
      </c>
    </row>
    <row r="12" spans="1:11" ht="75">
      <c r="A12" s="45">
        <v>1</v>
      </c>
      <c r="B12" s="46" t="s">
        <v>2409</v>
      </c>
      <c r="C12" s="17" t="s">
        <v>163</v>
      </c>
      <c r="D12" s="46" t="s">
        <v>2410</v>
      </c>
      <c r="E12" s="47"/>
      <c r="F12" s="48" t="s">
        <v>2411</v>
      </c>
      <c r="G12" s="49">
        <v>42810</v>
      </c>
      <c r="H12" s="47" t="s">
        <v>2412</v>
      </c>
      <c r="I12" s="46" t="s">
        <v>2413</v>
      </c>
      <c r="J12" s="47">
        <v>319</v>
      </c>
      <c r="K12" s="50">
        <v>1</v>
      </c>
    </row>
    <row r="13" spans="1:11" ht="75">
      <c r="A13" s="45">
        <f t="shared" ref="A13:A23" si="0">1+A12</f>
        <v>2</v>
      </c>
      <c r="B13" s="46" t="s">
        <v>2414</v>
      </c>
      <c r="C13" s="281" t="s">
        <v>2415</v>
      </c>
      <c r="D13" s="46" t="s">
        <v>2416</v>
      </c>
      <c r="E13" s="47"/>
      <c r="F13" s="48" t="s">
        <v>2417</v>
      </c>
      <c r="G13" s="49">
        <v>42835</v>
      </c>
      <c r="H13" s="47" t="s">
        <v>2418</v>
      </c>
      <c r="I13" s="46" t="s">
        <v>2419</v>
      </c>
      <c r="J13" s="47">
        <v>2346</v>
      </c>
      <c r="K13" s="50">
        <v>1</v>
      </c>
    </row>
    <row r="14" spans="1:11" ht="75">
      <c r="A14" s="45">
        <f t="shared" si="0"/>
        <v>3</v>
      </c>
      <c r="B14" s="46" t="s">
        <v>413</v>
      </c>
      <c r="C14" s="281" t="s">
        <v>414</v>
      </c>
      <c r="D14" s="46" t="s">
        <v>2420</v>
      </c>
      <c r="E14" s="47"/>
      <c r="F14" s="48" t="s">
        <v>2421</v>
      </c>
      <c r="G14" s="54">
        <v>42846</v>
      </c>
      <c r="H14" s="47" t="s">
        <v>2422</v>
      </c>
      <c r="I14" s="46" t="s">
        <v>2423</v>
      </c>
      <c r="J14" s="47">
        <v>410</v>
      </c>
      <c r="K14" s="50">
        <v>1</v>
      </c>
    </row>
    <row r="15" spans="1:11" ht="120">
      <c r="A15" s="45">
        <f t="shared" si="0"/>
        <v>4</v>
      </c>
      <c r="B15" s="46" t="s">
        <v>2424</v>
      </c>
      <c r="C15" s="281"/>
      <c r="D15" s="46" t="s">
        <v>2425</v>
      </c>
      <c r="E15" s="47"/>
      <c r="F15" s="48" t="s">
        <v>2426</v>
      </c>
      <c r="G15" s="55">
        <v>42927</v>
      </c>
      <c r="H15" s="47" t="s">
        <v>2427</v>
      </c>
      <c r="I15" s="46"/>
      <c r="J15" s="47"/>
      <c r="K15" s="50">
        <v>1</v>
      </c>
    </row>
    <row r="16" spans="1:11" s="53" customFormat="1" ht="75">
      <c r="A16" s="45">
        <f t="shared" si="0"/>
        <v>5</v>
      </c>
      <c r="B16" s="47" t="s">
        <v>238</v>
      </c>
      <c r="C16" s="281" t="s">
        <v>239</v>
      </c>
      <c r="D16" s="52" t="s">
        <v>2428</v>
      </c>
      <c r="E16" s="56"/>
      <c r="F16" s="57" t="s">
        <v>2429</v>
      </c>
      <c r="G16" s="49">
        <v>42954</v>
      </c>
      <c r="H16" s="47" t="s">
        <v>2396</v>
      </c>
      <c r="I16" s="47" t="s">
        <v>2430</v>
      </c>
      <c r="J16" s="47">
        <v>131.1</v>
      </c>
      <c r="K16" s="50">
        <v>1</v>
      </c>
    </row>
    <row r="17" spans="1:14" s="53" customFormat="1" ht="75">
      <c r="A17" s="45">
        <f t="shared" si="0"/>
        <v>6</v>
      </c>
      <c r="B17" s="47" t="s">
        <v>238</v>
      </c>
      <c r="C17" s="281" t="s">
        <v>2431</v>
      </c>
      <c r="D17" s="52" t="s">
        <v>2432</v>
      </c>
      <c r="E17" s="47"/>
      <c r="F17" s="57" t="s">
        <v>2433</v>
      </c>
      <c r="G17" s="49">
        <v>42954</v>
      </c>
      <c r="H17" s="47" t="s">
        <v>2396</v>
      </c>
      <c r="I17" s="47" t="s">
        <v>2434</v>
      </c>
      <c r="J17" s="47">
        <v>71.5</v>
      </c>
      <c r="K17" s="50">
        <v>1</v>
      </c>
    </row>
    <row r="18" spans="1:14" s="53" customFormat="1" ht="75">
      <c r="A18" s="45">
        <f t="shared" si="0"/>
        <v>7</v>
      </c>
      <c r="B18" s="47" t="s">
        <v>238</v>
      </c>
      <c r="C18" s="281" t="s">
        <v>2435</v>
      </c>
      <c r="D18" s="52" t="s">
        <v>2436</v>
      </c>
      <c r="E18" s="47"/>
      <c r="F18" s="15" t="s">
        <v>2437</v>
      </c>
      <c r="G18" s="49">
        <v>42954</v>
      </c>
      <c r="H18" s="47" t="s">
        <v>2396</v>
      </c>
      <c r="I18" s="47" t="s">
        <v>2438</v>
      </c>
      <c r="J18" s="47">
        <v>71.5</v>
      </c>
      <c r="K18" s="50">
        <v>1</v>
      </c>
    </row>
    <row r="19" spans="1:14" s="53" customFormat="1" ht="75">
      <c r="A19" s="45">
        <f t="shared" si="0"/>
        <v>8</v>
      </c>
      <c r="B19" s="47" t="s">
        <v>238</v>
      </c>
      <c r="C19" s="281" t="s">
        <v>246</v>
      </c>
      <c r="D19" s="52" t="s">
        <v>2439</v>
      </c>
      <c r="E19" s="47"/>
      <c r="F19" s="15" t="s">
        <v>2440</v>
      </c>
      <c r="G19" s="49">
        <v>42954</v>
      </c>
      <c r="H19" s="47" t="s">
        <v>2396</v>
      </c>
      <c r="I19" s="47" t="s">
        <v>2441</v>
      </c>
      <c r="J19" s="47">
        <v>71.5</v>
      </c>
      <c r="K19" s="50">
        <v>1</v>
      </c>
    </row>
    <row r="20" spans="1:14" s="53" customFormat="1" ht="75">
      <c r="A20" s="45">
        <f t="shared" si="0"/>
        <v>9</v>
      </c>
      <c r="B20" s="47" t="s">
        <v>238</v>
      </c>
      <c r="C20" s="281" t="s">
        <v>2442</v>
      </c>
      <c r="D20" s="52" t="s">
        <v>2443</v>
      </c>
      <c r="E20" s="47"/>
      <c r="F20" s="57" t="s">
        <v>2444</v>
      </c>
      <c r="G20" s="49">
        <v>42954</v>
      </c>
      <c r="H20" s="47" t="s">
        <v>2396</v>
      </c>
      <c r="I20" s="47" t="s">
        <v>2445</v>
      </c>
      <c r="J20" s="47">
        <v>71.5</v>
      </c>
      <c r="K20" s="50">
        <v>1</v>
      </c>
    </row>
    <row r="21" spans="1:14" s="53" customFormat="1" ht="180" customHeight="1">
      <c r="A21" s="45">
        <f t="shared" si="0"/>
        <v>10</v>
      </c>
      <c r="B21" s="47" t="s">
        <v>124</v>
      </c>
      <c r="C21" s="281" t="s">
        <v>125</v>
      </c>
      <c r="D21" s="52" t="s">
        <v>2446</v>
      </c>
      <c r="E21" s="47"/>
      <c r="F21" s="46" t="s">
        <v>2447</v>
      </c>
      <c r="G21" s="49">
        <v>43026</v>
      </c>
      <c r="H21" s="47" t="s">
        <v>2448</v>
      </c>
      <c r="I21" s="47" t="s">
        <v>2449</v>
      </c>
      <c r="J21" s="47"/>
      <c r="K21" s="50">
        <v>1</v>
      </c>
    </row>
    <row r="22" spans="1:14" ht="75">
      <c r="A22" s="45">
        <f t="shared" si="0"/>
        <v>11</v>
      </c>
      <c r="B22" s="46" t="s">
        <v>39</v>
      </c>
      <c r="C22" s="281" t="s">
        <v>40</v>
      </c>
      <c r="D22" s="46" t="s">
        <v>2450</v>
      </c>
      <c r="E22" s="47"/>
      <c r="F22" s="48" t="s">
        <v>2451</v>
      </c>
      <c r="G22" s="49">
        <v>43066</v>
      </c>
      <c r="H22" s="47" t="s">
        <v>2402</v>
      </c>
      <c r="I22" s="46" t="s">
        <v>2452</v>
      </c>
      <c r="J22" s="47">
        <v>90.4</v>
      </c>
      <c r="K22" s="50">
        <v>1</v>
      </c>
    </row>
    <row r="23" spans="1:14" ht="75">
      <c r="A23" s="45">
        <f t="shared" si="0"/>
        <v>12</v>
      </c>
      <c r="B23" s="46" t="s">
        <v>13</v>
      </c>
      <c r="C23" s="281" t="s">
        <v>2453</v>
      </c>
      <c r="D23" s="46" t="s">
        <v>2454</v>
      </c>
      <c r="E23" s="47"/>
      <c r="F23" s="48" t="s">
        <v>2455</v>
      </c>
      <c r="G23" s="49" t="s">
        <v>2456</v>
      </c>
      <c r="H23" s="47" t="s">
        <v>2457</v>
      </c>
      <c r="I23" s="46" t="s">
        <v>2458</v>
      </c>
      <c r="J23" s="47">
        <v>59.6</v>
      </c>
      <c r="K23" s="50">
        <v>1</v>
      </c>
    </row>
    <row r="24" spans="1:14" ht="18.75">
      <c r="A24" s="881" t="s">
        <v>2459</v>
      </c>
      <c r="B24" s="881"/>
      <c r="C24" s="881"/>
      <c r="D24" s="881"/>
      <c r="E24" s="881"/>
      <c r="F24" s="881"/>
      <c r="G24" s="881"/>
      <c r="H24" s="881"/>
      <c r="I24" s="881"/>
      <c r="J24" s="881"/>
    </row>
    <row r="25" spans="1:14" ht="60">
      <c r="A25" s="43" t="s">
        <v>633</v>
      </c>
      <c r="B25" s="43" t="s">
        <v>2367</v>
      </c>
      <c r="C25" s="60" t="s">
        <v>635</v>
      </c>
      <c r="D25" s="43" t="s">
        <v>2368</v>
      </c>
      <c r="E25" s="43" t="s">
        <v>2369</v>
      </c>
      <c r="F25" s="44" t="s">
        <v>2370</v>
      </c>
      <c r="G25" s="43" t="s">
        <v>2405</v>
      </c>
      <c r="H25" s="43" t="s">
        <v>2406</v>
      </c>
      <c r="I25" s="43" t="s">
        <v>2407</v>
      </c>
      <c r="J25" s="280" t="s">
        <v>2408</v>
      </c>
    </row>
    <row r="26" spans="1:14" ht="75">
      <c r="A26" s="32">
        <v>1</v>
      </c>
      <c r="B26" s="30" t="s">
        <v>2460</v>
      </c>
      <c r="C26" s="281" t="s">
        <v>2461</v>
      </c>
      <c r="D26" s="46" t="s">
        <v>2462</v>
      </c>
      <c r="E26" s="47"/>
      <c r="F26" s="48" t="s">
        <v>2463</v>
      </c>
      <c r="G26" s="58">
        <v>43238</v>
      </c>
      <c r="H26" s="33" t="s">
        <v>2402</v>
      </c>
      <c r="I26" s="46" t="s">
        <v>2464</v>
      </c>
      <c r="J26" s="47">
        <v>83.8</v>
      </c>
      <c r="L26" s="34">
        <v>1</v>
      </c>
    </row>
    <row r="27" spans="1:14" ht="93.75" customHeight="1">
      <c r="A27" s="32">
        <v>2</v>
      </c>
      <c r="B27" s="30" t="s">
        <v>2465</v>
      </c>
      <c r="C27" s="281" t="s">
        <v>2466</v>
      </c>
      <c r="D27" s="46" t="s">
        <v>2467</v>
      </c>
      <c r="E27" s="47"/>
      <c r="F27" s="46" t="s">
        <v>2468</v>
      </c>
      <c r="G27" s="58">
        <v>43251</v>
      </c>
      <c r="H27" s="33" t="s">
        <v>2402</v>
      </c>
      <c r="I27" s="46" t="s">
        <v>2469</v>
      </c>
      <c r="J27" s="47">
        <v>146.19999999999999</v>
      </c>
      <c r="K27" s="50">
        <v>1500</v>
      </c>
      <c r="L27" s="34">
        <v>1</v>
      </c>
    </row>
    <row r="28" spans="1:14" ht="88.5" customHeight="1">
      <c r="A28" s="32">
        <v>3</v>
      </c>
      <c r="B28" s="30" t="s">
        <v>2470</v>
      </c>
      <c r="C28" s="281" t="s">
        <v>277</v>
      </c>
      <c r="D28" s="30"/>
      <c r="E28" s="47"/>
      <c r="F28" s="48" t="s">
        <v>2471</v>
      </c>
      <c r="G28" s="58">
        <v>43129</v>
      </c>
      <c r="H28" s="33" t="s">
        <v>275</v>
      </c>
      <c r="I28" s="30" t="s">
        <v>2472</v>
      </c>
      <c r="J28" s="47">
        <v>492.5</v>
      </c>
      <c r="L28" s="34">
        <v>1</v>
      </c>
    </row>
    <row r="29" spans="1:14" ht="78.75" customHeight="1">
      <c r="A29" s="32">
        <v>4</v>
      </c>
      <c r="B29" s="30" t="s">
        <v>2473</v>
      </c>
      <c r="C29" s="281" t="s">
        <v>2474</v>
      </c>
      <c r="D29" s="30"/>
      <c r="E29" s="47"/>
      <c r="F29" s="59" t="s">
        <v>2475</v>
      </c>
      <c r="G29" s="58">
        <v>43202</v>
      </c>
      <c r="H29" s="33" t="s">
        <v>2476</v>
      </c>
      <c r="I29" s="30" t="s">
        <v>2477</v>
      </c>
      <c r="J29" s="47">
        <v>123</v>
      </c>
      <c r="L29" s="34">
        <v>1</v>
      </c>
    </row>
    <row r="30" spans="1:14" ht="59.25" customHeight="1">
      <c r="A30" s="32">
        <v>5</v>
      </c>
      <c r="B30" s="30" t="s">
        <v>641</v>
      </c>
      <c r="C30" s="281" t="s">
        <v>2478</v>
      </c>
      <c r="D30" s="30"/>
      <c r="E30" s="47"/>
      <c r="F30" s="59" t="s">
        <v>2479</v>
      </c>
      <c r="G30" s="58">
        <v>43236</v>
      </c>
      <c r="H30" s="33" t="s">
        <v>2480</v>
      </c>
      <c r="I30" s="30" t="s">
        <v>2481</v>
      </c>
      <c r="J30" s="47" t="s">
        <v>2482</v>
      </c>
      <c r="L30" s="34">
        <v>1</v>
      </c>
    </row>
    <row r="31" spans="1:14" ht="78.75" customHeight="1">
      <c r="A31" s="32">
        <v>6</v>
      </c>
      <c r="B31" s="30" t="s">
        <v>2483</v>
      </c>
      <c r="C31" s="281" t="s">
        <v>734</v>
      </c>
      <c r="D31" s="30"/>
      <c r="E31" s="47"/>
      <c r="F31" s="59" t="s">
        <v>2484</v>
      </c>
      <c r="G31" s="58">
        <v>43367</v>
      </c>
      <c r="H31" s="33" t="s">
        <v>2485</v>
      </c>
      <c r="I31" s="30" t="s">
        <v>2486</v>
      </c>
      <c r="J31" s="47"/>
      <c r="K31" s="300" t="s">
        <v>2487</v>
      </c>
      <c r="L31" s="34">
        <v>1</v>
      </c>
    </row>
    <row r="32" spans="1:14" ht="22.5" customHeight="1">
      <c r="A32" s="848" t="s">
        <v>2488</v>
      </c>
      <c r="B32" s="848"/>
      <c r="C32" s="848"/>
      <c r="D32" s="848"/>
      <c r="E32" s="848"/>
      <c r="F32" s="848"/>
      <c r="G32" s="848"/>
      <c r="H32" s="848"/>
      <c r="I32" s="848"/>
      <c r="J32" s="848"/>
      <c r="K32" s="848"/>
      <c r="L32" s="848"/>
      <c r="M32" s="848"/>
      <c r="N32" s="848"/>
    </row>
    <row r="33" spans="1:15" ht="15" customHeight="1">
      <c r="A33" s="842" t="s">
        <v>633</v>
      </c>
      <c r="B33" s="849" t="s">
        <v>1</v>
      </c>
      <c r="C33" s="851" t="s">
        <v>2</v>
      </c>
      <c r="D33" s="849" t="s">
        <v>3</v>
      </c>
      <c r="E33" s="842" t="s">
        <v>2369</v>
      </c>
      <c r="F33" s="849" t="s">
        <v>4</v>
      </c>
      <c r="G33" s="842" t="s">
        <v>2489</v>
      </c>
      <c r="H33" s="842" t="s">
        <v>2490</v>
      </c>
      <c r="I33" s="842" t="s">
        <v>2491</v>
      </c>
      <c r="J33" s="850" t="s">
        <v>2492</v>
      </c>
      <c r="K33" s="850"/>
      <c r="L33" s="842" t="s">
        <v>8</v>
      </c>
      <c r="M33" s="842" t="s">
        <v>9</v>
      </c>
      <c r="N33" s="842" t="s">
        <v>10</v>
      </c>
    </row>
    <row r="34" spans="1:15" ht="90" customHeight="1">
      <c r="A34" s="842"/>
      <c r="B34" s="849"/>
      <c r="C34" s="851"/>
      <c r="D34" s="849"/>
      <c r="E34" s="842"/>
      <c r="F34" s="849"/>
      <c r="G34" s="842"/>
      <c r="H34" s="842"/>
      <c r="I34" s="842"/>
      <c r="J34" s="60" t="s">
        <v>11</v>
      </c>
      <c r="K34" s="522" t="s">
        <v>12</v>
      </c>
      <c r="L34" s="842"/>
      <c r="M34" s="842"/>
      <c r="N34" s="842"/>
    </row>
    <row r="35" spans="1:15" ht="43.9" customHeight="1">
      <c r="A35" s="16">
        <v>1</v>
      </c>
      <c r="B35" s="30" t="s">
        <v>1090</v>
      </c>
      <c r="C35" s="279" t="s">
        <v>1081</v>
      </c>
      <c r="D35" s="30" t="s">
        <v>1091</v>
      </c>
      <c r="E35" s="47">
        <v>1500</v>
      </c>
      <c r="F35" s="59" t="s">
        <v>1092</v>
      </c>
      <c r="G35" s="19"/>
      <c r="H35" s="19"/>
      <c r="I35" s="19"/>
      <c r="J35" s="281" t="s">
        <v>2493</v>
      </c>
      <c r="K35" s="518"/>
      <c r="L35" s="11"/>
      <c r="M35" s="19"/>
      <c r="N35" s="11"/>
      <c r="O35" s="34">
        <v>1</v>
      </c>
    </row>
    <row r="36" spans="1:15" ht="42" customHeight="1">
      <c r="A36" s="32">
        <f t="shared" ref="A36:A45" si="1">1+A35</f>
        <v>2</v>
      </c>
      <c r="B36" s="30" t="s">
        <v>2494</v>
      </c>
      <c r="C36" s="281" t="s">
        <v>2495</v>
      </c>
      <c r="D36" s="30" t="s">
        <v>1073</v>
      </c>
      <c r="E36" s="47"/>
      <c r="F36" s="59" t="s">
        <v>1074</v>
      </c>
      <c r="G36" s="32">
        <v>102.9</v>
      </c>
      <c r="H36" s="33">
        <v>2</v>
      </c>
      <c r="I36" s="33" t="s">
        <v>2496</v>
      </c>
      <c r="J36" s="281" t="s">
        <v>2497</v>
      </c>
      <c r="K36" s="48"/>
      <c r="L36" s="31"/>
      <c r="M36" s="31"/>
      <c r="N36" s="31"/>
      <c r="O36" s="34">
        <v>1</v>
      </c>
    </row>
    <row r="37" spans="1:15" ht="63" customHeight="1">
      <c r="A37" s="32">
        <f t="shared" si="1"/>
        <v>3</v>
      </c>
      <c r="B37" s="30" t="s">
        <v>2498</v>
      </c>
      <c r="C37" s="279" t="s">
        <v>1081</v>
      </c>
      <c r="D37" s="30" t="s">
        <v>2499</v>
      </c>
      <c r="E37" s="47">
        <v>1500</v>
      </c>
      <c r="F37" s="59" t="s">
        <v>964</v>
      </c>
      <c r="G37" s="32">
        <v>35.9</v>
      </c>
      <c r="H37" s="33">
        <v>2</v>
      </c>
      <c r="I37" s="33" t="s">
        <v>2496</v>
      </c>
      <c r="J37" s="281" t="s">
        <v>2500</v>
      </c>
      <c r="K37" s="48"/>
      <c r="L37" s="31"/>
      <c r="M37" s="31"/>
      <c r="N37" s="31"/>
      <c r="O37" s="34">
        <v>1</v>
      </c>
    </row>
    <row r="38" spans="1:15" ht="57" customHeight="1">
      <c r="A38" s="32">
        <f t="shared" si="1"/>
        <v>4</v>
      </c>
      <c r="B38" s="12" t="s">
        <v>2501</v>
      </c>
      <c r="C38" s="279" t="s">
        <v>1081</v>
      </c>
      <c r="D38" s="30" t="s">
        <v>2502</v>
      </c>
      <c r="E38" s="47">
        <v>1408</v>
      </c>
      <c r="F38" s="62" t="s">
        <v>2503</v>
      </c>
      <c r="G38" s="32">
        <v>144</v>
      </c>
      <c r="H38" s="33">
        <v>2</v>
      </c>
      <c r="I38" s="33" t="s">
        <v>2504</v>
      </c>
      <c r="J38" s="281" t="s">
        <v>2505</v>
      </c>
      <c r="K38" s="48"/>
      <c r="L38" s="31"/>
      <c r="M38" s="31"/>
      <c r="N38" s="31"/>
      <c r="O38" s="34">
        <v>1</v>
      </c>
    </row>
    <row r="39" spans="1:15" ht="45">
      <c r="A39" s="32">
        <f t="shared" si="1"/>
        <v>5</v>
      </c>
      <c r="B39" s="30" t="s">
        <v>2506</v>
      </c>
      <c r="C39" s="279" t="s">
        <v>1081</v>
      </c>
      <c r="D39" s="30" t="s">
        <v>1143</v>
      </c>
      <c r="E39" s="47">
        <v>1500</v>
      </c>
      <c r="F39" s="59" t="s">
        <v>847</v>
      </c>
      <c r="G39" s="32">
        <v>71.7</v>
      </c>
      <c r="H39" s="33">
        <v>1</v>
      </c>
      <c r="I39" s="33" t="s">
        <v>2496</v>
      </c>
      <c r="J39" s="281" t="s">
        <v>2507</v>
      </c>
      <c r="K39" s="48"/>
      <c r="L39" s="31"/>
      <c r="M39" s="31"/>
      <c r="N39" s="31"/>
      <c r="O39" s="34">
        <v>1</v>
      </c>
    </row>
    <row r="40" spans="1:15" ht="45">
      <c r="A40" s="32">
        <f t="shared" si="1"/>
        <v>6</v>
      </c>
      <c r="B40" s="30" t="s">
        <v>2508</v>
      </c>
      <c r="C40" s="279" t="s">
        <v>1081</v>
      </c>
      <c r="D40" s="30" t="s">
        <v>2509</v>
      </c>
      <c r="E40" s="47">
        <v>1408</v>
      </c>
      <c r="F40" s="59" t="s">
        <v>2510</v>
      </c>
      <c r="G40" s="32">
        <v>122.6</v>
      </c>
      <c r="H40" s="33">
        <v>2</v>
      </c>
      <c r="I40" s="33" t="s">
        <v>2496</v>
      </c>
      <c r="J40" s="281" t="s">
        <v>2511</v>
      </c>
      <c r="K40" s="48"/>
      <c r="L40" s="31"/>
      <c r="M40" s="31"/>
      <c r="N40" s="31"/>
      <c r="O40" s="34">
        <v>1</v>
      </c>
    </row>
    <row r="41" spans="1:15" ht="45">
      <c r="A41" s="32">
        <f t="shared" si="1"/>
        <v>7</v>
      </c>
      <c r="B41" s="30" t="s">
        <v>1135</v>
      </c>
      <c r="C41" s="279" t="s">
        <v>1081</v>
      </c>
      <c r="D41" s="30" t="s">
        <v>1136</v>
      </c>
      <c r="E41" s="47">
        <v>1500</v>
      </c>
      <c r="F41" s="59" t="s">
        <v>893</v>
      </c>
      <c r="G41" s="32">
        <v>25.7</v>
      </c>
      <c r="H41" s="33">
        <v>1</v>
      </c>
      <c r="I41" s="33" t="s">
        <v>2512</v>
      </c>
      <c r="J41" s="281" t="s">
        <v>2513</v>
      </c>
      <c r="K41" s="48"/>
      <c r="L41" s="31"/>
      <c r="M41" s="31"/>
      <c r="N41" s="31"/>
      <c r="O41" s="34">
        <v>1</v>
      </c>
    </row>
    <row r="42" spans="1:15" ht="45">
      <c r="A42" s="32">
        <f t="shared" si="1"/>
        <v>8</v>
      </c>
      <c r="B42" s="30" t="s">
        <v>195</v>
      </c>
      <c r="C42" s="279" t="s">
        <v>1081</v>
      </c>
      <c r="D42" s="30" t="s">
        <v>2514</v>
      </c>
      <c r="E42" s="47">
        <v>1500</v>
      </c>
      <c r="F42" s="59" t="s">
        <v>2515</v>
      </c>
      <c r="G42" s="32">
        <v>45.7</v>
      </c>
      <c r="H42" s="33">
        <v>2</v>
      </c>
      <c r="I42" s="33" t="s">
        <v>2496</v>
      </c>
      <c r="J42" s="281" t="s">
        <v>2516</v>
      </c>
      <c r="K42" s="48"/>
      <c r="L42" s="31"/>
      <c r="M42" s="31"/>
      <c r="N42" s="31"/>
      <c r="O42" s="34">
        <v>1</v>
      </c>
    </row>
    <row r="43" spans="1:15" ht="38.25">
      <c r="A43" s="32">
        <f t="shared" si="1"/>
        <v>9</v>
      </c>
      <c r="B43" s="12" t="s">
        <v>1124</v>
      </c>
      <c r="C43" s="279" t="s">
        <v>1081</v>
      </c>
      <c r="D43" s="30" t="s">
        <v>2517</v>
      </c>
      <c r="E43" s="47">
        <v>1174</v>
      </c>
      <c r="F43" s="28" t="s">
        <v>53</v>
      </c>
      <c r="G43" s="19">
        <v>100</v>
      </c>
      <c r="H43" s="33">
        <v>1</v>
      </c>
      <c r="I43" s="33" t="s">
        <v>2496</v>
      </c>
      <c r="J43" s="279" t="s">
        <v>2518</v>
      </c>
      <c r="K43" s="48"/>
      <c r="L43" s="31"/>
      <c r="M43" s="31"/>
      <c r="N43" s="31"/>
      <c r="O43" s="34">
        <v>1</v>
      </c>
    </row>
    <row r="44" spans="1:15" ht="45">
      <c r="A44" s="32">
        <f t="shared" si="1"/>
        <v>10</v>
      </c>
      <c r="B44" s="30" t="s">
        <v>2519</v>
      </c>
      <c r="C44" s="279" t="s">
        <v>1081</v>
      </c>
      <c r="D44" s="30" t="s">
        <v>2520</v>
      </c>
      <c r="E44" s="47">
        <v>600</v>
      </c>
      <c r="F44" s="59" t="s">
        <v>2521</v>
      </c>
      <c r="G44" s="32">
        <v>70.8</v>
      </c>
      <c r="H44" s="33">
        <v>1</v>
      </c>
      <c r="I44" s="33" t="s">
        <v>2496</v>
      </c>
      <c r="J44" s="281" t="s">
        <v>2522</v>
      </c>
      <c r="K44" s="48"/>
      <c r="L44" s="31"/>
      <c r="M44" s="31"/>
      <c r="N44" s="31"/>
      <c r="O44" s="34">
        <v>1</v>
      </c>
    </row>
    <row r="45" spans="1:15" ht="45">
      <c r="A45" s="32">
        <f t="shared" si="1"/>
        <v>11</v>
      </c>
      <c r="B45" s="30" t="s">
        <v>1156</v>
      </c>
      <c r="C45" s="279" t="s">
        <v>1081</v>
      </c>
      <c r="D45" s="30" t="s">
        <v>2523</v>
      </c>
      <c r="E45" s="47">
        <v>1100</v>
      </c>
      <c r="F45" s="59" t="s">
        <v>1158</v>
      </c>
      <c r="G45" s="32">
        <v>126.8</v>
      </c>
      <c r="H45" s="33">
        <v>2</v>
      </c>
      <c r="I45" s="30"/>
      <c r="J45" s="281" t="s">
        <v>2524</v>
      </c>
      <c r="K45" s="48"/>
      <c r="L45" s="31"/>
      <c r="M45" s="31"/>
      <c r="N45" s="31"/>
      <c r="O45" s="34">
        <v>1</v>
      </c>
    </row>
    <row r="46" spans="1:15" ht="15" customHeight="1">
      <c r="A46" s="810">
        <v>2019</v>
      </c>
      <c r="B46" s="882"/>
      <c r="C46" s="882"/>
      <c r="D46" s="882"/>
      <c r="E46" s="882"/>
      <c r="F46" s="882"/>
      <c r="G46" s="882"/>
      <c r="H46" s="882"/>
      <c r="I46" s="882"/>
      <c r="J46" s="882"/>
      <c r="K46" s="883"/>
      <c r="L46" s="118"/>
      <c r="M46" s="118"/>
      <c r="N46" s="119"/>
    </row>
    <row r="47" spans="1:15" ht="44.25" customHeight="1">
      <c r="A47" s="865" t="s">
        <v>0</v>
      </c>
      <c r="B47" s="867" t="s">
        <v>1</v>
      </c>
      <c r="C47" s="884" t="s">
        <v>2</v>
      </c>
      <c r="D47" s="867" t="s">
        <v>3</v>
      </c>
      <c r="E47" s="63" t="s">
        <v>2525</v>
      </c>
      <c r="F47" s="867" t="s">
        <v>4</v>
      </c>
      <c r="G47" s="865" t="s">
        <v>2489</v>
      </c>
      <c r="H47" s="865" t="s">
        <v>2490</v>
      </c>
      <c r="I47" s="865" t="s">
        <v>2491</v>
      </c>
      <c r="J47" s="866" t="s">
        <v>7</v>
      </c>
      <c r="K47" s="866"/>
      <c r="L47" s="852"/>
      <c r="M47" s="852"/>
      <c r="N47" s="852"/>
    </row>
    <row r="48" spans="1:15" ht="52.5" customHeight="1">
      <c r="A48" s="865"/>
      <c r="B48" s="867"/>
      <c r="C48" s="884"/>
      <c r="D48" s="867"/>
      <c r="E48" s="64" t="s">
        <v>2526</v>
      </c>
      <c r="F48" s="867"/>
      <c r="G48" s="865"/>
      <c r="H48" s="865"/>
      <c r="I48" s="865"/>
      <c r="J48" s="14" t="s">
        <v>11</v>
      </c>
      <c r="K48" s="525" t="s">
        <v>12</v>
      </c>
      <c r="L48" s="852"/>
      <c r="M48" s="852"/>
      <c r="N48" s="852"/>
    </row>
    <row r="49" spans="1:15" ht="81" customHeight="1">
      <c r="A49" s="4">
        <v>1</v>
      </c>
      <c r="B49" s="5" t="s">
        <v>2527</v>
      </c>
      <c r="C49" s="281" t="s">
        <v>1081</v>
      </c>
      <c r="D49" s="46" t="s">
        <v>2528</v>
      </c>
      <c r="E49" s="65">
        <v>1449</v>
      </c>
      <c r="F49" s="46" t="s">
        <v>2529</v>
      </c>
      <c r="G49" s="47"/>
      <c r="H49" s="47"/>
      <c r="I49" s="47"/>
      <c r="J49" s="281" t="s">
        <v>2530</v>
      </c>
      <c r="K49" s="47"/>
      <c r="L49" s="123"/>
      <c r="M49" s="123"/>
      <c r="N49" s="124"/>
      <c r="O49" s="34">
        <v>1</v>
      </c>
    </row>
    <row r="50" spans="1:15" ht="60">
      <c r="A50" s="4">
        <v>2</v>
      </c>
      <c r="B50" s="61" t="s">
        <v>2531</v>
      </c>
      <c r="C50" s="281" t="s">
        <v>2495</v>
      </c>
      <c r="D50" s="30" t="s">
        <v>609</v>
      </c>
      <c r="E50" s="47">
        <v>1500</v>
      </c>
      <c r="F50" s="59" t="s">
        <v>610</v>
      </c>
      <c r="G50" s="32">
        <v>130.69999999999999</v>
      </c>
      <c r="H50" s="33">
        <v>2</v>
      </c>
      <c r="I50" s="19" t="s">
        <v>2496</v>
      </c>
      <c r="J50" s="281" t="s">
        <v>2532</v>
      </c>
      <c r="K50" s="48" t="s">
        <v>2533</v>
      </c>
      <c r="L50" s="121"/>
      <c r="M50" s="121"/>
      <c r="N50" s="121"/>
      <c r="O50" s="34">
        <v>1</v>
      </c>
    </row>
    <row r="51" spans="1:15" ht="45">
      <c r="A51" s="4">
        <v>3</v>
      </c>
      <c r="B51" s="61" t="s">
        <v>2534</v>
      </c>
      <c r="C51" s="281" t="s">
        <v>2535</v>
      </c>
      <c r="D51" s="30" t="s">
        <v>572</v>
      </c>
      <c r="E51" s="47">
        <v>1650</v>
      </c>
      <c r="F51" s="59" t="s">
        <v>573</v>
      </c>
      <c r="G51" s="32">
        <v>89.6</v>
      </c>
      <c r="H51" s="33">
        <v>2</v>
      </c>
      <c r="I51" s="19" t="s">
        <v>2496</v>
      </c>
      <c r="J51" s="281" t="s">
        <v>2536</v>
      </c>
      <c r="K51" s="48" t="s">
        <v>2533</v>
      </c>
      <c r="L51" s="121"/>
      <c r="M51" s="121"/>
      <c r="N51" s="121"/>
      <c r="O51" s="34">
        <v>1</v>
      </c>
    </row>
    <row r="52" spans="1:15" ht="45">
      <c r="A52" s="4">
        <v>4</v>
      </c>
      <c r="B52" s="61" t="s">
        <v>2537</v>
      </c>
      <c r="C52" s="281" t="s">
        <v>2495</v>
      </c>
      <c r="D52" s="30" t="s">
        <v>2538</v>
      </c>
      <c r="E52" s="47">
        <v>878</v>
      </c>
      <c r="F52" s="59" t="s">
        <v>2539</v>
      </c>
      <c r="G52" s="32">
        <v>206</v>
      </c>
      <c r="H52" s="33">
        <v>2</v>
      </c>
      <c r="I52" s="30" t="s">
        <v>2540</v>
      </c>
      <c r="J52" s="281" t="s">
        <v>2541</v>
      </c>
      <c r="K52" s="48" t="s">
        <v>2542</v>
      </c>
      <c r="L52" s="121"/>
      <c r="M52" s="121"/>
      <c r="N52" s="121"/>
      <c r="O52" s="34">
        <v>1</v>
      </c>
    </row>
    <row r="53" spans="1:15" ht="45">
      <c r="A53" s="4">
        <v>5</v>
      </c>
      <c r="B53" s="61" t="s">
        <v>1124</v>
      </c>
      <c r="C53" s="281" t="s">
        <v>2495</v>
      </c>
      <c r="D53" s="30" t="s">
        <v>2543</v>
      </c>
      <c r="E53" s="47">
        <v>1500</v>
      </c>
      <c r="F53" s="59" t="s">
        <v>2544</v>
      </c>
      <c r="G53" s="32">
        <v>97</v>
      </c>
      <c r="H53" s="33">
        <v>1</v>
      </c>
      <c r="I53" s="30" t="s">
        <v>2496</v>
      </c>
      <c r="J53" s="281" t="s">
        <v>2545</v>
      </c>
      <c r="K53" s="48" t="s">
        <v>2533</v>
      </c>
      <c r="L53" s="121"/>
      <c r="M53" s="121"/>
      <c r="N53" s="121"/>
      <c r="O53" s="34">
        <v>1</v>
      </c>
    </row>
    <row r="54" spans="1:15" ht="45">
      <c r="A54" s="4">
        <v>6</v>
      </c>
      <c r="B54" s="61" t="s">
        <v>2546</v>
      </c>
      <c r="C54" s="279" t="s">
        <v>1081</v>
      </c>
      <c r="D54" s="30" t="s">
        <v>1181</v>
      </c>
      <c r="E54" s="47">
        <v>1408</v>
      </c>
      <c r="F54" s="59" t="s">
        <v>1182</v>
      </c>
      <c r="G54" s="32">
        <v>44.7</v>
      </c>
      <c r="H54" s="33">
        <v>1</v>
      </c>
      <c r="I54" s="30" t="s">
        <v>2496</v>
      </c>
      <c r="J54" s="281" t="s">
        <v>2547</v>
      </c>
      <c r="K54" s="48" t="s">
        <v>2548</v>
      </c>
      <c r="L54" s="121"/>
      <c r="M54" s="121"/>
      <c r="N54" s="121"/>
      <c r="O54" s="34">
        <v>1</v>
      </c>
    </row>
    <row r="55" spans="1:15" ht="45">
      <c r="A55" s="4">
        <v>7</v>
      </c>
      <c r="B55" s="61" t="s">
        <v>2549</v>
      </c>
      <c r="C55" s="281" t="s">
        <v>2495</v>
      </c>
      <c r="D55" s="30" t="s">
        <v>2550</v>
      </c>
      <c r="E55" s="47">
        <v>2500</v>
      </c>
      <c r="F55" s="59" t="s">
        <v>1117</v>
      </c>
      <c r="G55" s="32">
        <v>119.7</v>
      </c>
      <c r="H55" s="33">
        <v>2</v>
      </c>
      <c r="I55" s="30" t="s">
        <v>2512</v>
      </c>
      <c r="J55" s="281" t="s">
        <v>2551</v>
      </c>
      <c r="K55" s="48" t="s">
        <v>2533</v>
      </c>
      <c r="L55" s="121"/>
      <c r="M55" s="121"/>
      <c r="N55" s="121"/>
      <c r="O55" s="34">
        <v>1</v>
      </c>
    </row>
    <row r="56" spans="1:15" ht="45">
      <c r="A56" s="4">
        <v>8</v>
      </c>
      <c r="B56" s="61" t="s">
        <v>1124</v>
      </c>
      <c r="C56" s="279" t="s">
        <v>1081</v>
      </c>
      <c r="D56" s="30" t="s">
        <v>2552</v>
      </c>
      <c r="E56" s="47">
        <v>1026</v>
      </c>
      <c r="F56" s="59" t="s">
        <v>1133</v>
      </c>
      <c r="G56" s="32">
        <v>85.3</v>
      </c>
      <c r="H56" s="33">
        <v>1</v>
      </c>
      <c r="I56" s="30" t="s">
        <v>2496</v>
      </c>
      <c r="J56" s="281" t="s">
        <v>2553</v>
      </c>
      <c r="K56" s="48" t="s">
        <v>2548</v>
      </c>
      <c r="L56" s="121"/>
      <c r="M56" s="121"/>
      <c r="N56" s="121"/>
      <c r="O56" s="34">
        <v>1</v>
      </c>
    </row>
    <row r="57" spans="1:15" ht="75">
      <c r="A57" s="4">
        <v>9</v>
      </c>
      <c r="B57" s="61" t="s">
        <v>2554</v>
      </c>
      <c r="C57" s="281" t="s">
        <v>722</v>
      </c>
      <c r="D57" s="30" t="s">
        <v>2555</v>
      </c>
      <c r="E57" s="47">
        <v>247</v>
      </c>
      <c r="F57" s="59" t="s">
        <v>2556</v>
      </c>
      <c r="G57" s="32">
        <v>51</v>
      </c>
      <c r="H57" s="33">
        <v>1</v>
      </c>
      <c r="I57" s="30" t="s">
        <v>2496</v>
      </c>
      <c r="J57" s="108" t="s">
        <v>2557</v>
      </c>
      <c r="K57" s="48"/>
      <c r="L57" s="121"/>
      <c r="M57" s="121"/>
      <c r="N57" s="121"/>
      <c r="O57" s="34">
        <v>1</v>
      </c>
    </row>
    <row r="58" spans="1:15" ht="77.25" customHeight="1">
      <c r="A58" s="4">
        <v>10</v>
      </c>
      <c r="B58" s="61" t="s">
        <v>2558</v>
      </c>
      <c r="C58" s="281" t="s">
        <v>2559</v>
      </c>
      <c r="D58" s="30" t="s">
        <v>925</v>
      </c>
      <c r="E58" s="47">
        <v>1700</v>
      </c>
      <c r="F58" s="59" t="s">
        <v>926</v>
      </c>
      <c r="G58" s="32"/>
      <c r="H58" s="33"/>
      <c r="I58" s="30"/>
      <c r="J58" s="108" t="s">
        <v>2560</v>
      </c>
      <c r="K58" s="48"/>
      <c r="L58" s="121"/>
      <c r="M58" s="121"/>
      <c r="N58" s="121"/>
      <c r="O58" s="34">
        <v>1</v>
      </c>
    </row>
    <row r="59" spans="1:15" ht="45">
      <c r="A59" s="4">
        <v>11</v>
      </c>
      <c r="B59" s="61" t="s">
        <v>2561</v>
      </c>
      <c r="C59" s="281" t="s">
        <v>1081</v>
      </c>
      <c r="D59" s="30" t="s">
        <v>2562</v>
      </c>
      <c r="E59" s="47">
        <v>985</v>
      </c>
      <c r="F59" s="59" t="s">
        <v>1102</v>
      </c>
      <c r="G59" s="32">
        <v>74</v>
      </c>
      <c r="H59" s="33">
        <v>1</v>
      </c>
      <c r="I59" s="30" t="s">
        <v>2496</v>
      </c>
      <c r="J59" s="281" t="s">
        <v>2563</v>
      </c>
      <c r="K59" s="48" t="s">
        <v>2548</v>
      </c>
      <c r="L59" s="121"/>
      <c r="M59" s="121"/>
      <c r="N59" s="121"/>
      <c r="O59" s="34">
        <v>1</v>
      </c>
    </row>
    <row r="60" spans="1:15" ht="45">
      <c r="A60" s="4">
        <v>12</v>
      </c>
      <c r="B60" s="61" t="s">
        <v>2564</v>
      </c>
      <c r="C60" s="281" t="s">
        <v>1081</v>
      </c>
      <c r="D60" s="30" t="s">
        <v>2565</v>
      </c>
      <c r="E60" s="47">
        <v>1500</v>
      </c>
      <c r="F60" s="59" t="s">
        <v>2566</v>
      </c>
      <c r="G60" s="32">
        <v>205</v>
      </c>
      <c r="H60" s="33">
        <v>2</v>
      </c>
      <c r="I60" s="30" t="s">
        <v>2567</v>
      </c>
      <c r="J60" s="281" t="s">
        <v>2568</v>
      </c>
      <c r="K60" s="48" t="s">
        <v>2533</v>
      </c>
      <c r="L60" s="121"/>
      <c r="M60" s="121"/>
      <c r="N60" s="121"/>
      <c r="O60" s="34">
        <v>1</v>
      </c>
    </row>
    <row r="61" spans="1:15" ht="45">
      <c r="A61" s="4">
        <v>13</v>
      </c>
      <c r="B61" s="61" t="s">
        <v>1319</v>
      </c>
      <c r="C61" s="281" t="s">
        <v>1081</v>
      </c>
      <c r="D61" s="30" t="s">
        <v>2569</v>
      </c>
      <c r="E61" s="47">
        <v>1334</v>
      </c>
      <c r="F61" s="59" t="s">
        <v>1023</v>
      </c>
      <c r="G61" s="66">
        <v>30.8</v>
      </c>
      <c r="H61" s="33">
        <v>1</v>
      </c>
      <c r="I61" s="30" t="s">
        <v>2567</v>
      </c>
      <c r="J61" s="281" t="s">
        <v>2570</v>
      </c>
      <c r="K61" s="48" t="s">
        <v>2548</v>
      </c>
      <c r="L61" s="121"/>
      <c r="M61" s="121"/>
      <c r="N61" s="121"/>
      <c r="O61" s="34">
        <v>1</v>
      </c>
    </row>
    <row r="62" spans="1:15" ht="45">
      <c r="A62" s="4">
        <v>14</v>
      </c>
      <c r="B62" s="61" t="s">
        <v>1124</v>
      </c>
      <c r="C62" s="281" t="s">
        <v>1081</v>
      </c>
      <c r="D62" s="30" t="s">
        <v>2571</v>
      </c>
      <c r="E62" s="47">
        <v>1650</v>
      </c>
      <c r="F62" s="59" t="s">
        <v>2572</v>
      </c>
      <c r="G62" s="66">
        <v>141.4</v>
      </c>
      <c r="H62" s="33">
        <v>2</v>
      </c>
      <c r="I62" s="30" t="s">
        <v>2496</v>
      </c>
      <c r="J62" s="108" t="s">
        <v>2573</v>
      </c>
      <c r="K62" s="48">
        <v>0</v>
      </c>
      <c r="L62" s="121"/>
      <c r="M62" s="121"/>
      <c r="N62" s="121"/>
      <c r="O62" s="34">
        <v>1</v>
      </c>
    </row>
    <row r="63" spans="1:15" ht="55.5" customHeight="1">
      <c r="A63" s="4">
        <v>15</v>
      </c>
      <c r="B63" s="61" t="s">
        <v>1739</v>
      </c>
      <c r="C63" s="281" t="s">
        <v>1081</v>
      </c>
      <c r="D63" s="30" t="s">
        <v>2574</v>
      </c>
      <c r="E63" s="47">
        <v>1000</v>
      </c>
      <c r="F63" s="59" t="s">
        <v>2575</v>
      </c>
      <c r="G63" s="66">
        <v>50.7</v>
      </c>
      <c r="H63" s="33">
        <v>1</v>
      </c>
      <c r="I63" s="30" t="s">
        <v>2496</v>
      </c>
      <c r="J63" s="281" t="s">
        <v>2576</v>
      </c>
      <c r="K63" s="48" t="s">
        <v>2577</v>
      </c>
      <c r="L63" s="121"/>
      <c r="M63" s="121"/>
      <c r="N63" s="121"/>
      <c r="O63" s="34">
        <v>1</v>
      </c>
    </row>
    <row r="64" spans="1:15" ht="43.5" customHeight="1">
      <c r="A64" s="4">
        <v>16</v>
      </c>
      <c r="B64" s="61" t="s">
        <v>1188</v>
      </c>
      <c r="C64" s="279" t="s">
        <v>1165</v>
      </c>
      <c r="D64" s="30" t="s">
        <v>1189</v>
      </c>
      <c r="E64" s="4"/>
      <c r="F64" s="59" t="s">
        <v>1277</v>
      </c>
      <c r="G64" s="37">
        <v>85.8</v>
      </c>
      <c r="H64" s="19">
        <v>1</v>
      </c>
      <c r="I64" s="19" t="s">
        <v>2496</v>
      </c>
      <c r="J64" s="281" t="s">
        <v>2578</v>
      </c>
      <c r="K64" s="48" t="s">
        <v>2579</v>
      </c>
      <c r="L64" s="121"/>
      <c r="M64" s="121"/>
      <c r="N64" s="121"/>
      <c r="O64" s="34">
        <v>1</v>
      </c>
    </row>
    <row r="65" spans="1:15" ht="49.5" customHeight="1">
      <c r="A65" s="4">
        <v>17</v>
      </c>
      <c r="B65" s="61" t="s">
        <v>2580</v>
      </c>
      <c r="C65" s="281" t="s">
        <v>1081</v>
      </c>
      <c r="D65" s="30" t="s">
        <v>2581</v>
      </c>
      <c r="E65" s="47">
        <v>2100</v>
      </c>
      <c r="F65" s="59" t="s">
        <v>441</v>
      </c>
      <c r="G65" s="66">
        <v>150.6</v>
      </c>
      <c r="H65" s="33">
        <v>2</v>
      </c>
      <c r="I65" s="19" t="s">
        <v>2496</v>
      </c>
      <c r="J65" s="281" t="s">
        <v>2582</v>
      </c>
      <c r="K65" s="48" t="s">
        <v>2533</v>
      </c>
      <c r="L65" s="121"/>
      <c r="M65" s="121"/>
      <c r="N65" s="121"/>
      <c r="O65" s="34">
        <v>1</v>
      </c>
    </row>
    <row r="66" spans="1:15" ht="44.25" customHeight="1">
      <c r="A66" s="4">
        <v>18</v>
      </c>
      <c r="B66" s="61" t="s">
        <v>1459</v>
      </c>
      <c r="C66" s="281" t="s">
        <v>1081</v>
      </c>
      <c r="D66" s="30" t="s">
        <v>1208</v>
      </c>
      <c r="E66" s="47">
        <v>1320</v>
      </c>
      <c r="F66" s="59" t="s">
        <v>1209</v>
      </c>
      <c r="G66" s="66">
        <v>100.3</v>
      </c>
      <c r="H66" s="33">
        <v>2</v>
      </c>
      <c r="I66" s="30" t="s">
        <v>2496</v>
      </c>
      <c r="J66" s="281" t="s">
        <v>2583</v>
      </c>
      <c r="K66" s="48" t="s">
        <v>2579</v>
      </c>
      <c r="L66" s="121"/>
      <c r="M66" s="121"/>
      <c r="N66" s="121"/>
      <c r="O66" s="34">
        <v>1</v>
      </c>
    </row>
    <row r="67" spans="1:15" ht="59.25" customHeight="1">
      <c r="A67" s="4">
        <v>19</v>
      </c>
      <c r="B67" s="61" t="s">
        <v>1351</v>
      </c>
      <c r="C67" s="279" t="s">
        <v>1081</v>
      </c>
      <c r="D67" s="30" t="s">
        <v>1352</v>
      </c>
      <c r="E67" s="47">
        <v>1200</v>
      </c>
      <c r="F67" s="28" t="s">
        <v>2584</v>
      </c>
      <c r="G67" s="37"/>
      <c r="H67" s="19"/>
      <c r="I67" s="30"/>
      <c r="J67" s="108" t="s">
        <v>2585</v>
      </c>
      <c r="K67" s="48"/>
      <c r="L67" s="121"/>
      <c r="M67" s="121"/>
      <c r="N67" s="121"/>
      <c r="O67" s="34">
        <v>1</v>
      </c>
    </row>
    <row r="68" spans="1:15" ht="45">
      <c r="A68" s="4">
        <v>20</v>
      </c>
      <c r="B68" s="61" t="s">
        <v>1124</v>
      </c>
      <c r="C68" s="281" t="s">
        <v>1081</v>
      </c>
      <c r="D68" s="30" t="s">
        <v>2586</v>
      </c>
      <c r="E68" s="47">
        <v>1650</v>
      </c>
      <c r="F68" s="59" t="s">
        <v>2572</v>
      </c>
      <c r="G68" s="66">
        <v>141.4</v>
      </c>
      <c r="H68" s="33">
        <v>2</v>
      </c>
      <c r="I68" s="30" t="s">
        <v>2496</v>
      </c>
      <c r="J68" s="281" t="s">
        <v>2587</v>
      </c>
      <c r="K68" s="48" t="s">
        <v>2579</v>
      </c>
      <c r="L68" s="121"/>
      <c r="M68" s="121"/>
      <c r="N68" s="121"/>
      <c r="O68" s="34">
        <v>1</v>
      </c>
    </row>
    <row r="69" spans="1:15" ht="45">
      <c r="A69" s="4">
        <v>21</v>
      </c>
      <c r="B69" s="61" t="s">
        <v>1351</v>
      </c>
      <c r="C69" s="279" t="s">
        <v>1081</v>
      </c>
      <c r="D69" s="30" t="s">
        <v>1352</v>
      </c>
      <c r="E69" s="47">
        <v>1200</v>
      </c>
      <c r="F69" s="28" t="s">
        <v>2584</v>
      </c>
      <c r="G69" s="37">
        <v>134.4</v>
      </c>
      <c r="H69" s="19">
        <v>1</v>
      </c>
      <c r="I69" s="30" t="s">
        <v>2496</v>
      </c>
      <c r="J69" s="281" t="s">
        <v>2588</v>
      </c>
      <c r="K69" s="48" t="s">
        <v>2579</v>
      </c>
      <c r="L69" s="121"/>
      <c r="M69" s="121"/>
      <c r="N69" s="121"/>
      <c r="O69" s="34">
        <v>1</v>
      </c>
    </row>
    <row r="70" spans="1:15" ht="45">
      <c r="A70" s="4">
        <v>22</v>
      </c>
      <c r="B70" s="61" t="s">
        <v>2589</v>
      </c>
      <c r="C70" s="281" t="s">
        <v>1081</v>
      </c>
      <c r="D70" s="30" t="s">
        <v>1317</v>
      </c>
      <c r="E70" s="47">
        <v>825</v>
      </c>
      <c r="F70" s="28" t="s">
        <v>1130</v>
      </c>
      <c r="G70" s="66">
        <v>62</v>
      </c>
      <c r="H70" s="33">
        <v>1</v>
      </c>
      <c r="I70" s="30" t="s">
        <v>2496</v>
      </c>
      <c r="J70" s="281" t="s">
        <v>2590</v>
      </c>
      <c r="K70" s="48" t="s">
        <v>2548</v>
      </c>
      <c r="L70" s="121"/>
      <c r="M70" s="121"/>
      <c r="N70" s="121"/>
      <c r="O70" s="34">
        <v>1</v>
      </c>
    </row>
    <row r="71" spans="1:15" ht="45">
      <c r="A71" s="4">
        <v>23</v>
      </c>
      <c r="B71" s="27" t="s">
        <v>2591</v>
      </c>
      <c r="C71" s="281" t="s">
        <v>1081</v>
      </c>
      <c r="D71" s="30" t="s">
        <v>2592</v>
      </c>
      <c r="E71" s="47">
        <v>953</v>
      </c>
      <c r="F71" s="28" t="s">
        <v>2593</v>
      </c>
      <c r="G71" s="66">
        <v>106.37</v>
      </c>
      <c r="H71" s="33">
        <v>2</v>
      </c>
      <c r="I71" s="30" t="s">
        <v>2594</v>
      </c>
      <c r="J71" s="281" t="s">
        <v>2595</v>
      </c>
      <c r="K71" s="48" t="s">
        <v>2596</v>
      </c>
      <c r="L71" s="121"/>
      <c r="M71" s="121"/>
      <c r="N71" s="121"/>
      <c r="O71" s="34">
        <v>1</v>
      </c>
    </row>
    <row r="72" spans="1:15" ht="45">
      <c r="A72" s="4">
        <v>24</v>
      </c>
      <c r="B72" s="67" t="s">
        <v>1355</v>
      </c>
      <c r="C72" s="281" t="s">
        <v>1081</v>
      </c>
      <c r="D72" s="30" t="s">
        <v>1356</v>
      </c>
      <c r="E72" s="47">
        <v>4552</v>
      </c>
      <c r="F72" s="28" t="s">
        <v>1357</v>
      </c>
      <c r="G72" s="66">
        <v>69.400000000000006</v>
      </c>
      <c r="H72" s="33">
        <v>2</v>
      </c>
      <c r="I72" s="30" t="s">
        <v>2496</v>
      </c>
      <c r="J72" s="281" t="s">
        <v>2597</v>
      </c>
      <c r="K72" s="48" t="s">
        <v>2579</v>
      </c>
      <c r="L72" s="121"/>
      <c r="M72" s="121"/>
      <c r="N72" s="121"/>
      <c r="O72" s="34">
        <v>1</v>
      </c>
    </row>
    <row r="73" spans="1:15" ht="45">
      <c r="A73" s="4">
        <v>25</v>
      </c>
      <c r="B73" s="61" t="s">
        <v>2598</v>
      </c>
      <c r="C73" s="281" t="s">
        <v>1081</v>
      </c>
      <c r="D73" s="30" t="s">
        <v>2599</v>
      </c>
      <c r="E73" s="47">
        <v>822</v>
      </c>
      <c r="F73" s="59" t="s">
        <v>2600</v>
      </c>
      <c r="G73" s="32"/>
      <c r="H73" s="33">
        <v>2</v>
      </c>
      <c r="I73" s="30" t="s">
        <v>2601</v>
      </c>
      <c r="J73" s="108" t="s">
        <v>2602</v>
      </c>
      <c r="K73" s="48" t="s">
        <v>2533</v>
      </c>
      <c r="L73" s="121"/>
      <c r="M73" s="121"/>
      <c r="N73" s="121"/>
      <c r="O73" s="34">
        <v>1</v>
      </c>
    </row>
    <row r="74" spans="1:15" ht="45">
      <c r="A74" s="4">
        <v>26</v>
      </c>
      <c r="B74" s="61" t="s">
        <v>1169</v>
      </c>
      <c r="C74" s="281" t="s">
        <v>1081</v>
      </c>
      <c r="D74" s="30" t="s">
        <v>2603</v>
      </c>
      <c r="E74" s="47">
        <v>1488</v>
      </c>
      <c r="F74" s="59" t="s">
        <v>1171</v>
      </c>
      <c r="G74" s="32">
        <v>90</v>
      </c>
      <c r="H74" s="33">
        <v>2</v>
      </c>
      <c r="I74" s="30" t="s">
        <v>2567</v>
      </c>
      <c r="J74" s="281" t="s">
        <v>2604</v>
      </c>
      <c r="K74" s="48" t="s">
        <v>2577</v>
      </c>
      <c r="L74" s="121"/>
      <c r="M74" s="121"/>
      <c r="N74" s="121"/>
      <c r="O74" s="34">
        <v>1</v>
      </c>
    </row>
    <row r="75" spans="1:15" ht="45">
      <c r="A75" s="4">
        <v>27</v>
      </c>
      <c r="B75" s="61" t="s">
        <v>2605</v>
      </c>
      <c r="C75" s="281" t="s">
        <v>1081</v>
      </c>
      <c r="D75" s="30" t="s">
        <v>2606</v>
      </c>
      <c r="E75" s="47">
        <v>387</v>
      </c>
      <c r="F75" s="59" t="s">
        <v>2607</v>
      </c>
      <c r="G75" s="32">
        <v>204</v>
      </c>
      <c r="H75" s="33">
        <v>2</v>
      </c>
      <c r="I75" s="30" t="s">
        <v>2540</v>
      </c>
      <c r="J75" s="281" t="s">
        <v>2608</v>
      </c>
      <c r="K75" s="48" t="s">
        <v>2577</v>
      </c>
      <c r="L75" s="121"/>
      <c r="M75" s="121"/>
      <c r="N75" s="121"/>
      <c r="O75" s="34">
        <v>1</v>
      </c>
    </row>
    <row r="76" spans="1:15" s="39" customFormat="1" ht="45">
      <c r="A76" s="4">
        <v>28</v>
      </c>
      <c r="B76" s="61" t="s">
        <v>2609</v>
      </c>
      <c r="C76" s="281" t="s">
        <v>1081</v>
      </c>
      <c r="D76" s="30" t="s">
        <v>1258</v>
      </c>
      <c r="E76" s="47">
        <v>1700</v>
      </c>
      <c r="F76" s="30" t="s">
        <v>1259</v>
      </c>
      <c r="G76" s="33">
        <v>65</v>
      </c>
      <c r="H76" s="30">
        <v>1</v>
      </c>
      <c r="I76" s="30" t="s">
        <v>2496</v>
      </c>
      <c r="J76" s="281" t="s">
        <v>2610</v>
      </c>
      <c r="K76" s="46" t="s">
        <v>2548</v>
      </c>
      <c r="L76" s="125"/>
      <c r="M76" s="125"/>
      <c r="N76" s="125"/>
      <c r="O76" s="34">
        <v>1</v>
      </c>
    </row>
    <row r="77" spans="1:15" ht="45">
      <c r="A77" s="4">
        <v>29</v>
      </c>
      <c r="B77" s="61" t="s">
        <v>1218</v>
      </c>
      <c r="C77" s="281" t="s">
        <v>1081</v>
      </c>
      <c r="D77" s="68" t="s">
        <v>1406</v>
      </c>
      <c r="E77" s="65">
        <v>879</v>
      </c>
      <c r="F77" s="30" t="s">
        <v>2611</v>
      </c>
      <c r="G77" s="69">
        <v>76</v>
      </c>
      <c r="H77" s="70">
        <v>2</v>
      </c>
      <c r="I77" s="68" t="s">
        <v>2496</v>
      </c>
      <c r="J77" s="281" t="s">
        <v>2612</v>
      </c>
      <c r="K77" s="527" t="s">
        <v>2577</v>
      </c>
      <c r="L77" s="121" t="s">
        <v>2613</v>
      </c>
      <c r="M77" s="121"/>
      <c r="N77" s="121"/>
      <c r="O77" s="34">
        <v>1</v>
      </c>
    </row>
    <row r="78" spans="1:15" ht="60">
      <c r="A78" s="4">
        <v>30</v>
      </c>
      <c r="B78" s="61" t="s">
        <v>1218</v>
      </c>
      <c r="C78" s="281" t="s">
        <v>1081</v>
      </c>
      <c r="D78" s="30" t="s">
        <v>1286</v>
      </c>
      <c r="E78" s="47">
        <v>1512</v>
      </c>
      <c r="F78" s="59" t="s">
        <v>1287</v>
      </c>
      <c r="G78" s="32">
        <v>59.4</v>
      </c>
      <c r="H78" s="33">
        <v>2</v>
      </c>
      <c r="I78" s="30" t="s">
        <v>2496</v>
      </c>
      <c r="J78" s="281" t="s">
        <v>2614</v>
      </c>
      <c r="K78" s="48" t="s">
        <v>2548</v>
      </c>
      <c r="L78" s="121"/>
      <c r="M78" s="121"/>
      <c r="N78" s="121"/>
      <c r="O78" s="34">
        <v>1</v>
      </c>
    </row>
    <row r="79" spans="1:15" ht="60">
      <c r="A79" s="4">
        <v>31</v>
      </c>
      <c r="B79" s="61" t="s">
        <v>1326</v>
      </c>
      <c r="C79" s="281" t="s">
        <v>1081</v>
      </c>
      <c r="D79" s="30" t="s">
        <v>2615</v>
      </c>
      <c r="E79" s="47">
        <v>1597</v>
      </c>
      <c r="F79" s="59" t="s">
        <v>2616</v>
      </c>
      <c r="G79" s="32">
        <v>70</v>
      </c>
      <c r="H79" s="33">
        <v>1</v>
      </c>
      <c r="I79" s="30" t="s">
        <v>2496</v>
      </c>
      <c r="J79" s="281" t="s">
        <v>2617</v>
      </c>
      <c r="K79" s="48" t="s">
        <v>2577</v>
      </c>
      <c r="L79" s="121"/>
      <c r="M79" s="121"/>
      <c r="N79" s="121"/>
      <c r="O79" s="34">
        <v>1</v>
      </c>
    </row>
    <row r="80" spans="1:15" ht="60">
      <c r="A80" s="4">
        <v>32</v>
      </c>
      <c r="B80" s="61" t="s">
        <v>2618</v>
      </c>
      <c r="C80" s="281" t="s">
        <v>1081</v>
      </c>
      <c r="D80" s="30" t="s">
        <v>2619</v>
      </c>
      <c r="E80" s="47">
        <v>852</v>
      </c>
      <c r="F80" s="59" t="s">
        <v>1106</v>
      </c>
      <c r="G80" s="32">
        <v>147</v>
      </c>
      <c r="H80" s="33">
        <v>2</v>
      </c>
      <c r="I80" s="30" t="s">
        <v>2620</v>
      </c>
      <c r="J80" s="281" t="s">
        <v>2621</v>
      </c>
      <c r="K80" s="48" t="s">
        <v>2579</v>
      </c>
      <c r="L80" s="121" t="s">
        <v>2622</v>
      </c>
      <c r="M80" s="121"/>
      <c r="N80" s="121"/>
      <c r="O80" s="34">
        <v>1</v>
      </c>
    </row>
    <row r="81" spans="1:15" ht="60">
      <c r="A81" s="4">
        <v>33</v>
      </c>
      <c r="B81" s="61" t="s">
        <v>2623</v>
      </c>
      <c r="C81" s="281" t="s">
        <v>1081</v>
      </c>
      <c r="D81" s="30" t="s">
        <v>2624</v>
      </c>
      <c r="E81" s="47">
        <v>1500</v>
      </c>
      <c r="F81" s="59" t="s">
        <v>2625</v>
      </c>
      <c r="G81" s="32">
        <v>90</v>
      </c>
      <c r="H81" s="33">
        <v>2</v>
      </c>
      <c r="I81" s="30" t="s">
        <v>2496</v>
      </c>
      <c r="J81" s="281" t="s">
        <v>2626</v>
      </c>
      <c r="K81" s="48" t="s">
        <v>2577</v>
      </c>
      <c r="L81" s="121"/>
      <c r="M81" s="121"/>
      <c r="N81" s="121"/>
      <c r="O81" s="34">
        <v>1</v>
      </c>
    </row>
    <row r="82" spans="1:15" ht="60">
      <c r="A82" s="4">
        <v>34</v>
      </c>
      <c r="B82" s="61" t="s">
        <v>2598</v>
      </c>
      <c r="C82" s="281" t="s">
        <v>1081</v>
      </c>
      <c r="D82" s="30" t="s">
        <v>2599</v>
      </c>
      <c r="E82" s="47">
        <v>822</v>
      </c>
      <c r="F82" s="59" t="s">
        <v>2600</v>
      </c>
      <c r="G82" s="32">
        <v>118</v>
      </c>
      <c r="H82" s="33">
        <v>2</v>
      </c>
      <c r="I82" s="30" t="s">
        <v>2601</v>
      </c>
      <c r="J82" s="281" t="s">
        <v>2627</v>
      </c>
      <c r="K82" s="48" t="s">
        <v>2533</v>
      </c>
      <c r="L82" s="121"/>
      <c r="M82" s="121"/>
      <c r="N82" s="121"/>
      <c r="O82" s="34">
        <v>1</v>
      </c>
    </row>
    <row r="83" spans="1:15" ht="60">
      <c r="A83" s="4">
        <v>35</v>
      </c>
      <c r="B83" s="61" t="s">
        <v>1900</v>
      </c>
      <c r="C83" s="281" t="s">
        <v>1081</v>
      </c>
      <c r="D83" s="30" t="s">
        <v>2628</v>
      </c>
      <c r="E83" s="47">
        <v>1000</v>
      </c>
      <c r="F83" s="59" t="s">
        <v>2629</v>
      </c>
      <c r="G83" s="32">
        <v>68</v>
      </c>
      <c r="H83" s="33">
        <v>2</v>
      </c>
      <c r="I83" s="30" t="s">
        <v>2496</v>
      </c>
      <c r="J83" s="108" t="s">
        <v>2630</v>
      </c>
      <c r="K83" s="48" t="s">
        <v>2579</v>
      </c>
      <c r="L83" s="121"/>
      <c r="M83" s="121"/>
      <c r="N83" s="121"/>
      <c r="O83" s="34">
        <v>1</v>
      </c>
    </row>
    <row r="84" spans="1:15" ht="60">
      <c r="A84" s="4">
        <v>36</v>
      </c>
      <c r="B84" s="61" t="s">
        <v>2631</v>
      </c>
      <c r="C84" s="281" t="s">
        <v>1081</v>
      </c>
      <c r="D84" s="30" t="s">
        <v>711</v>
      </c>
      <c r="E84" s="47">
        <v>1408</v>
      </c>
      <c r="F84" s="59" t="s">
        <v>647</v>
      </c>
      <c r="G84" s="32">
        <v>82</v>
      </c>
      <c r="H84" s="33">
        <v>1</v>
      </c>
      <c r="I84" s="30" t="s">
        <v>2540</v>
      </c>
      <c r="J84" s="281" t="s">
        <v>2632</v>
      </c>
      <c r="K84" s="48" t="s">
        <v>2577</v>
      </c>
      <c r="L84" s="121"/>
      <c r="M84" s="121"/>
      <c r="N84" s="121"/>
      <c r="O84" s="34">
        <v>1</v>
      </c>
    </row>
    <row r="85" spans="1:15" ht="60">
      <c r="A85" s="4">
        <v>37</v>
      </c>
      <c r="B85" s="61" t="s">
        <v>2633</v>
      </c>
      <c r="C85" s="281" t="s">
        <v>1081</v>
      </c>
      <c r="D85" s="30" t="s">
        <v>1242</v>
      </c>
      <c r="E85" s="47">
        <v>602</v>
      </c>
      <c r="F85" s="59" t="s">
        <v>1243</v>
      </c>
      <c r="G85" s="66">
        <v>152.1</v>
      </c>
      <c r="H85" s="33">
        <v>2</v>
      </c>
      <c r="I85" s="30" t="s">
        <v>2634</v>
      </c>
      <c r="J85" s="281" t="s">
        <v>2635</v>
      </c>
      <c r="K85" s="48" t="s">
        <v>2579</v>
      </c>
      <c r="L85" s="121"/>
      <c r="M85" s="121"/>
      <c r="N85" s="121"/>
      <c r="O85" s="34">
        <v>1</v>
      </c>
    </row>
    <row r="86" spans="1:15" ht="60">
      <c r="A86" s="4">
        <v>38</v>
      </c>
      <c r="B86" s="61" t="s">
        <v>1476</v>
      </c>
      <c r="C86" s="281" t="s">
        <v>1165</v>
      </c>
      <c r="D86" s="30" t="s">
        <v>1409</v>
      </c>
      <c r="E86" s="47">
        <v>1422</v>
      </c>
      <c r="F86" s="59" t="s">
        <v>1410</v>
      </c>
      <c r="G86" s="32">
        <v>51</v>
      </c>
      <c r="H86" s="33">
        <v>1</v>
      </c>
      <c r="I86" s="30" t="s">
        <v>2540</v>
      </c>
      <c r="J86" s="281" t="s">
        <v>2636</v>
      </c>
      <c r="K86" s="48" t="s">
        <v>2577</v>
      </c>
      <c r="L86" s="121" t="s">
        <v>2637</v>
      </c>
      <c r="M86" s="121"/>
      <c r="N86" s="121"/>
      <c r="O86" s="34">
        <v>1</v>
      </c>
    </row>
    <row r="87" spans="1:15" ht="60">
      <c r="A87" s="4">
        <v>39</v>
      </c>
      <c r="B87" s="61" t="s">
        <v>2638</v>
      </c>
      <c r="C87" s="281" t="s">
        <v>1081</v>
      </c>
      <c r="D87" s="30" t="s">
        <v>2639</v>
      </c>
      <c r="E87" s="47">
        <v>1408</v>
      </c>
      <c r="F87" s="59" t="s">
        <v>400</v>
      </c>
      <c r="G87" s="32">
        <v>70</v>
      </c>
      <c r="H87" s="33">
        <v>1</v>
      </c>
      <c r="I87" s="30" t="s">
        <v>2496</v>
      </c>
      <c r="J87" s="281" t="s">
        <v>2640</v>
      </c>
      <c r="K87" s="48" t="s">
        <v>2533</v>
      </c>
      <c r="L87" s="121"/>
      <c r="M87" s="121"/>
      <c r="N87" s="121"/>
      <c r="O87" s="34">
        <v>1</v>
      </c>
    </row>
    <row r="88" spans="1:15" ht="60">
      <c r="A88" s="4">
        <v>40</v>
      </c>
      <c r="B88" s="61" t="s">
        <v>2641</v>
      </c>
      <c r="C88" s="281" t="s">
        <v>1081</v>
      </c>
      <c r="D88" s="30" t="s">
        <v>2642</v>
      </c>
      <c r="E88" s="47">
        <v>1280</v>
      </c>
      <c r="F88" s="59" t="s">
        <v>1186</v>
      </c>
      <c r="G88" s="32">
        <v>45</v>
      </c>
      <c r="H88" s="33">
        <v>2</v>
      </c>
      <c r="I88" s="30" t="s">
        <v>2496</v>
      </c>
      <c r="J88" s="281" t="s">
        <v>2643</v>
      </c>
      <c r="K88" s="48" t="s">
        <v>2548</v>
      </c>
      <c r="L88" s="121"/>
      <c r="M88" s="121"/>
      <c r="N88" s="121"/>
      <c r="O88" s="34">
        <v>1</v>
      </c>
    </row>
    <row r="89" spans="1:15" s="38" customFormat="1" ht="60">
      <c r="A89" s="4">
        <v>41</v>
      </c>
      <c r="B89" s="67" t="s">
        <v>1459</v>
      </c>
      <c r="C89" s="281" t="s">
        <v>1081</v>
      </c>
      <c r="D89" s="30" t="s">
        <v>2644</v>
      </c>
      <c r="E89" s="32">
        <v>900</v>
      </c>
      <c r="F89" s="59" t="s">
        <v>2645</v>
      </c>
      <c r="G89" s="32"/>
      <c r="H89" s="32"/>
      <c r="I89" s="32"/>
      <c r="J89" s="108" t="s">
        <v>2646</v>
      </c>
      <c r="K89" s="524"/>
      <c r="L89" s="126"/>
      <c r="M89" s="126"/>
      <c r="N89" s="126"/>
      <c r="O89" s="34">
        <v>1</v>
      </c>
    </row>
    <row r="90" spans="1:15" ht="60">
      <c r="A90" s="4">
        <v>42</v>
      </c>
      <c r="B90" s="61" t="s">
        <v>1855</v>
      </c>
      <c r="C90" s="281" t="s">
        <v>1081</v>
      </c>
      <c r="D90" s="30" t="s">
        <v>2647</v>
      </c>
      <c r="E90" s="47">
        <v>1500</v>
      </c>
      <c r="F90" s="59" t="s">
        <v>2648</v>
      </c>
      <c r="G90" s="32">
        <v>166</v>
      </c>
      <c r="H90" s="33">
        <v>2</v>
      </c>
      <c r="I90" s="30" t="s">
        <v>2496</v>
      </c>
      <c r="J90" s="281" t="s">
        <v>2649</v>
      </c>
      <c r="K90" s="48" t="s">
        <v>2650</v>
      </c>
      <c r="L90" s="121" t="s">
        <v>2651</v>
      </c>
      <c r="M90" s="121"/>
      <c r="N90" s="121"/>
      <c r="O90" s="34">
        <v>1</v>
      </c>
    </row>
    <row r="91" spans="1:15" ht="75">
      <c r="A91" s="4">
        <v>43</v>
      </c>
      <c r="B91" s="61" t="s">
        <v>2652</v>
      </c>
      <c r="C91" s="281" t="s">
        <v>2653</v>
      </c>
      <c r="D91" s="30" t="s">
        <v>2654</v>
      </c>
      <c r="E91" s="47"/>
      <c r="F91" s="59" t="s">
        <v>2655</v>
      </c>
      <c r="G91" s="844"/>
      <c r="H91" s="844"/>
      <c r="I91" s="844"/>
      <c r="J91" s="281" t="s">
        <v>2656</v>
      </c>
      <c r="K91" s="48"/>
      <c r="L91" s="121"/>
      <c r="M91" s="121"/>
      <c r="N91" s="121"/>
      <c r="O91" s="34">
        <v>1</v>
      </c>
    </row>
    <row r="92" spans="1:15" ht="78" customHeight="1">
      <c r="A92" s="4">
        <v>44</v>
      </c>
      <c r="B92" s="61" t="s">
        <v>1173</v>
      </c>
      <c r="C92" s="281" t="s">
        <v>2657</v>
      </c>
      <c r="D92" s="30" t="s">
        <v>2658</v>
      </c>
      <c r="E92" s="47"/>
      <c r="F92" s="59" t="s">
        <v>729</v>
      </c>
      <c r="G92" s="844"/>
      <c r="H92" s="844"/>
      <c r="I92" s="844"/>
      <c r="J92" s="281" t="s">
        <v>2659</v>
      </c>
      <c r="K92" s="48"/>
      <c r="L92" s="121"/>
      <c r="M92" s="121"/>
      <c r="N92" s="121"/>
      <c r="O92" s="34">
        <v>1</v>
      </c>
    </row>
    <row r="93" spans="1:15" ht="60">
      <c r="A93" s="4">
        <v>45</v>
      </c>
      <c r="B93" s="61" t="s">
        <v>540</v>
      </c>
      <c r="C93" s="281" t="s">
        <v>1081</v>
      </c>
      <c r="D93" s="30" t="s">
        <v>1295</v>
      </c>
      <c r="E93" s="47">
        <v>1500</v>
      </c>
      <c r="F93" s="59" t="s">
        <v>1296</v>
      </c>
      <c r="G93" s="32">
        <v>106</v>
      </c>
      <c r="H93" s="33">
        <v>1</v>
      </c>
      <c r="I93" s="30" t="s">
        <v>2496</v>
      </c>
      <c r="J93" s="281" t="s">
        <v>2660</v>
      </c>
      <c r="K93" s="48" t="s">
        <v>2579</v>
      </c>
      <c r="L93" s="121"/>
      <c r="M93" s="121"/>
      <c r="N93" s="121"/>
      <c r="O93" s="34">
        <v>1</v>
      </c>
    </row>
    <row r="94" spans="1:15" ht="60">
      <c r="A94" s="4">
        <v>46</v>
      </c>
      <c r="B94" s="61" t="s">
        <v>2661</v>
      </c>
      <c r="C94" s="281" t="s">
        <v>1081</v>
      </c>
      <c r="D94" s="30" t="s">
        <v>744</v>
      </c>
      <c r="E94" s="47">
        <v>1400</v>
      </c>
      <c r="F94" s="59" t="s">
        <v>745</v>
      </c>
      <c r="G94" s="32">
        <v>52</v>
      </c>
      <c r="H94" s="33">
        <v>1</v>
      </c>
      <c r="I94" s="30" t="s">
        <v>2496</v>
      </c>
      <c r="J94" s="281" t="s">
        <v>2662</v>
      </c>
      <c r="K94" s="48" t="s">
        <v>2548</v>
      </c>
      <c r="L94" s="121"/>
      <c r="M94" s="121"/>
      <c r="N94" s="121"/>
      <c r="O94" s="34">
        <v>1</v>
      </c>
    </row>
    <row r="95" spans="1:15" ht="60">
      <c r="A95" s="4">
        <v>47</v>
      </c>
      <c r="B95" s="61" t="s">
        <v>1855</v>
      </c>
      <c r="C95" s="281" t="s">
        <v>1081</v>
      </c>
      <c r="D95" s="30" t="s">
        <v>368</v>
      </c>
      <c r="E95" s="47">
        <v>1500</v>
      </c>
      <c r="F95" s="59" t="s">
        <v>2663</v>
      </c>
      <c r="G95" s="32">
        <v>26</v>
      </c>
      <c r="H95" s="33">
        <v>1</v>
      </c>
      <c r="I95" s="30" t="s">
        <v>2496</v>
      </c>
      <c r="J95" s="281" t="s">
        <v>2664</v>
      </c>
      <c r="K95" s="48" t="s">
        <v>2548</v>
      </c>
      <c r="L95" s="121"/>
      <c r="M95" s="121"/>
      <c r="N95" s="121"/>
      <c r="O95" s="34">
        <v>1</v>
      </c>
    </row>
    <row r="96" spans="1:15" ht="43.5" customHeight="1">
      <c r="A96" s="4">
        <v>48</v>
      </c>
      <c r="B96" s="61" t="s">
        <v>2665</v>
      </c>
      <c r="C96" s="281" t="s">
        <v>1081</v>
      </c>
      <c r="D96" s="30" t="s">
        <v>99</v>
      </c>
      <c r="E96" s="47">
        <v>1158</v>
      </c>
      <c r="F96" s="59" t="s">
        <v>100</v>
      </c>
      <c r="G96" s="32">
        <v>66</v>
      </c>
      <c r="H96" s="33">
        <v>2</v>
      </c>
      <c r="I96" s="30" t="s">
        <v>2496</v>
      </c>
      <c r="J96" s="281" t="s">
        <v>2666</v>
      </c>
      <c r="K96" s="48" t="s">
        <v>2533</v>
      </c>
      <c r="L96" s="121"/>
      <c r="M96" s="121"/>
      <c r="N96" s="121"/>
      <c r="O96" s="34">
        <v>1</v>
      </c>
    </row>
    <row r="97" spans="1:16" ht="60">
      <c r="A97" s="4">
        <v>49</v>
      </c>
      <c r="B97" s="67" t="s">
        <v>2667</v>
      </c>
      <c r="C97" s="281" t="s">
        <v>1081</v>
      </c>
      <c r="D97" s="61" t="s">
        <v>1485</v>
      </c>
      <c r="E97" s="32">
        <v>1492</v>
      </c>
      <c r="F97" s="59" t="s">
        <v>1486</v>
      </c>
      <c r="G97" s="32">
        <v>36</v>
      </c>
      <c r="H97" s="32">
        <v>1</v>
      </c>
      <c r="I97" s="32" t="s">
        <v>2496</v>
      </c>
      <c r="J97" s="281" t="s">
        <v>2668</v>
      </c>
      <c r="K97" s="528" t="s">
        <v>2548</v>
      </c>
      <c r="L97" s="121"/>
      <c r="M97" s="121"/>
      <c r="N97" s="121"/>
      <c r="O97" s="34">
        <v>1</v>
      </c>
    </row>
    <row r="98" spans="1:16" ht="60">
      <c r="A98" s="4">
        <v>50</v>
      </c>
      <c r="B98" s="61" t="s">
        <v>2669</v>
      </c>
      <c r="C98" s="281" t="s">
        <v>1081</v>
      </c>
      <c r="D98" s="30" t="s">
        <v>230</v>
      </c>
      <c r="E98" s="47">
        <v>1600</v>
      </c>
      <c r="F98" s="59" t="s">
        <v>231</v>
      </c>
      <c r="G98" s="32">
        <v>94</v>
      </c>
      <c r="H98" s="33">
        <v>2</v>
      </c>
      <c r="I98" s="30" t="s">
        <v>2496</v>
      </c>
      <c r="J98" s="281" t="s">
        <v>2670</v>
      </c>
      <c r="K98" s="48" t="s">
        <v>2577</v>
      </c>
      <c r="L98" s="121"/>
      <c r="M98" s="121"/>
      <c r="N98" s="121"/>
      <c r="O98" s="34">
        <v>1</v>
      </c>
    </row>
    <row r="99" spans="1:16" ht="60">
      <c r="A99" s="4">
        <v>51</v>
      </c>
      <c r="B99" s="61" t="s">
        <v>2669</v>
      </c>
      <c r="C99" s="281" t="s">
        <v>1081</v>
      </c>
      <c r="D99" s="30" t="s">
        <v>2628</v>
      </c>
      <c r="E99" s="47">
        <v>1000</v>
      </c>
      <c r="F99" s="59" t="s">
        <v>2629</v>
      </c>
      <c r="G99" s="32">
        <v>109</v>
      </c>
      <c r="H99" s="33">
        <v>2</v>
      </c>
      <c r="I99" s="30" t="s">
        <v>2496</v>
      </c>
      <c r="J99" s="281" t="s">
        <v>2671</v>
      </c>
      <c r="K99" s="48" t="s">
        <v>2579</v>
      </c>
      <c r="L99" s="121"/>
      <c r="M99" s="121"/>
      <c r="N99" s="121"/>
      <c r="O99" s="34">
        <v>1</v>
      </c>
    </row>
    <row r="100" spans="1:16" ht="60">
      <c r="A100" s="4">
        <v>52</v>
      </c>
      <c r="B100" s="61" t="s">
        <v>2672</v>
      </c>
      <c r="C100" s="281" t="s">
        <v>1081</v>
      </c>
      <c r="D100" s="30" t="s">
        <v>281</v>
      </c>
      <c r="E100" s="47">
        <v>1400</v>
      </c>
      <c r="F100" s="59" t="s">
        <v>282</v>
      </c>
      <c r="G100" s="32">
        <v>76</v>
      </c>
      <c r="H100" s="33">
        <v>2</v>
      </c>
      <c r="I100" s="30" t="s">
        <v>2634</v>
      </c>
      <c r="J100" s="281" t="s">
        <v>2673</v>
      </c>
      <c r="K100" s="48" t="s">
        <v>2577</v>
      </c>
      <c r="L100" s="121"/>
      <c r="M100" s="121"/>
      <c r="N100" s="121"/>
      <c r="O100" s="34">
        <v>1</v>
      </c>
    </row>
    <row r="101" spans="1:16" ht="60">
      <c r="A101" s="4">
        <v>53</v>
      </c>
      <c r="B101" s="61" t="s">
        <v>1578</v>
      </c>
      <c r="C101" s="281" t="s">
        <v>1081</v>
      </c>
      <c r="D101" s="30" t="s">
        <v>2674</v>
      </c>
      <c r="E101" s="47">
        <v>1478</v>
      </c>
      <c r="F101" s="59" t="s">
        <v>2675</v>
      </c>
      <c r="G101" s="32">
        <v>129</v>
      </c>
      <c r="H101" s="33">
        <v>2</v>
      </c>
      <c r="I101" s="30" t="s">
        <v>2496</v>
      </c>
      <c r="J101" s="281" t="s">
        <v>2676</v>
      </c>
      <c r="K101" s="48" t="s">
        <v>2533</v>
      </c>
      <c r="L101" s="121"/>
      <c r="M101" s="121"/>
      <c r="N101" s="121"/>
      <c r="O101" s="34">
        <v>1</v>
      </c>
    </row>
    <row r="102" spans="1:16" ht="60">
      <c r="A102" s="4">
        <v>54</v>
      </c>
      <c r="B102" s="61" t="s">
        <v>1578</v>
      </c>
      <c r="C102" s="281" t="s">
        <v>1081</v>
      </c>
      <c r="D102" s="30" t="s">
        <v>2677</v>
      </c>
      <c r="E102" s="47">
        <v>900</v>
      </c>
      <c r="F102" s="59" t="s">
        <v>2678</v>
      </c>
      <c r="G102" s="32">
        <v>75</v>
      </c>
      <c r="H102" s="33">
        <v>1</v>
      </c>
      <c r="I102" s="30" t="s">
        <v>2496</v>
      </c>
      <c r="J102" s="281" t="s">
        <v>2679</v>
      </c>
      <c r="K102" s="48" t="s">
        <v>2577</v>
      </c>
      <c r="L102" s="121"/>
      <c r="M102" s="121"/>
      <c r="N102" s="121"/>
      <c r="O102" s="34">
        <v>1</v>
      </c>
    </row>
    <row r="103" spans="1:16" s="71" customFormat="1" ht="60">
      <c r="A103" s="4">
        <v>55</v>
      </c>
      <c r="B103" s="61" t="s">
        <v>1565</v>
      </c>
      <c r="C103" s="281" t="s">
        <v>1081</v>
      </c>
      <c r="D103" s="30" t="s">
        <v>1537</v>
      </c>
      <c r="E103" s="19">
        <v>1500</v>
      </c>
      <c r="F103" s="28" t="s">
        <v>1538</v>
      </c>
      <c r="G103" s="19">
        <v>60</v>
      </c>
      <c r="H103" s="19">
        <v>2</v>
      </c>
      <c r="I103" s="30" t="s">
        <v>2496</v>
      </c>
      <c r="J103" s="281" t="s">
        <v>2680</v>
      </c>
      <c r="K103" s="48" t="s">
        <v>2577</v>
      </c>
      <c r="L103" s="121"/>
      <c r="M103" s="121"/>
      <c r="N103" s="121"/>
      <c r="O103" s="34">
        <v>1</v>
      </c>
      <c r="P103" s="34"/>
    </row>
    <row r="104" spans="1:16" ht="60">
      <c r="A104" s="4">
        <v>56</v>
      </c>
      <c r="B104" s="61" t="s">
        <v>2681</v>
      </c>
      <c r="C104" s="281" t="s">
        <v>1165</v>
      </c>
      <c r="D104" s="30" t="s">
        <v>938</v>
      </c>
      <c r="E104" s="47">
        <v>1760</v>
      </c>
      <c r="F104" s="59" t="s">
        <v>939</v>
      </c>
      <c r="G104" s="32">
        <v>110</v>
      </c>
      <c r="H104" s="33">
        <v>2</v>
      </c>
      <c r="I104" s="30" t="s">
        <v>2496</v>
      </c>
      <c r="J104" s="281" t="s">
        <v>2682</v>
      </c>
      <c r="K104" s="48" t="s">
        <v>2533</v>
      </c>
      <c r="L104" s="121"/>
      <c r="M104" s="121"/>
      <c r="N104" s="121"/>
      <c r="O104" s="34">
        <v>1</v>
      </c>
    </row>
    <row r="105" spans="1:16" ht="60">
      <c r="A105" s="4">
        <v>57</v>
      </c>
      <c r="B105" s="61" t="s">
        <v>2683</v>
      </c>
      <c r="C105" s="281" t="s">
        <v>1081</v>
      </c>
      <c r="D105" s="30" t="s">
        <v>2684</v>
      </c>
      <c r="E105" s="47">
        <v>1500</v>
      </c>
      <c r="F105" s="59" t="s">
        <v>2685</v>
      </c>
      <c r="G105" s="32">
        <v>60</v>
      </c>
      <c r="H105" s="33">
        <v>1</v>
      </c>
      <c r="I105" s="30" t="s">
        <v>2634</v>
      </c>
      <c r="J105" s="281" t="s">
        <v>2686</v>
      </c>
      <c r="K105" s="48" t="s">
        <v>2548</v>
      </c>
      <c r="L105" s="121"/>
      <c r="M105" s="121"/>
      <c r="N105" s="121"/>
      <c r="O105" s="34">
        <v>1</v>
      </c>
    </row>
    <row r="106" spans="1:16" ht="75">
      <c r="A106" s="4">
        <v>58</v>
      </c>
      <c r="B106" s="61" t="s">
        <v>256</v>
      </c>
      <c r="C106" s="279" t="s">
        <v>2687</v>
      </c>
      <c r="D106" s="30" t="s">
        <v>1039</v>
      </c>
      <c r="E106" s="47">
        <v>2497</v>
      </c>
      <c r="F106" s="59" t="s">
        <v>1498</v>
      </c>
      <c r="G106" s="844"/>
      <c r="H106" s="844"/>
      <c r="I106" s="844"/>
      <c r="J106" s="281" t="s">
        <v>2688</v>
      </c>
      <c r="K106" s="48"/>
      <c r="L106" s="121"/>
      <c r="M106" s="121"/>
      <c r="N106" s="121"/>
      <c r="O106" s="34">
        <v>1</v>
      </c>
    </row>
    <row r="107" spans="1:16" ht="55.5" customHeight="1">
      <c r="A107" s="4">
        <v>59</v>
      </c>
      <c r="B107" s="61" t="s">
        <v>2689</v>
      </c>
      <c r="C107" s="281" t="s">
        <v>1165</v>
      </c>
      <c r="D107" s="30" t="s">
        <v>1153</v>
      </c>
      <c r="E107" s="47">
        <v>813</v>
      </c>
      <c r="F107" s="59" t="s">
        <v>1154</v>
      </c>
      <c r="G107" s="32">
        <v>114</v>
      </c>
      <c r="H107" s="33">
        <v>2</v>
      </c>
      <c r="I107" s="30" t="s">
        <v>2634</v>
      </c>
      <c r="J107" s="281" t="s">
        <v>2690</v>
      </c>
      <c r="K107" s="48" t="s">
        <v>2533</v>
      </c>
      <c r="L107" s="121"/>
      <c r="M107" s="121"/>
      <c r="N107" s="121"/>
      <c r="O107" s="34">
        <v>1</v>
      </c>
    </row>
    <row r="108" spans="1:16" ht="60">
      <c r="A108" s="4">
        <v>60</v>
      </c>
      <c r="B108" s="30" t="s">
        <v>2691</v>
      </c>
      <c r="C108" s="281" t="s">
        <v>1081</v>
      </c>
      <c r="D108" s="30" t="s">
        <v>2692</v>
      </c>
      <c r="E108" s="47">
        <v>1650</v>
      </c>
      <c r="F108" s="59" t="s">
        <v>1414</v>
      </c>
      <c r="G108" s="32">
        <v>62</v>
      </c>
      <c r="H108" s="33">
        <v>1</v>
      </c>
      <c r="I108" s="30" t="s">
        <v>2496</v>
      </c>
      <c r="J108" s="281" t="s">
        <v>2693</v>
      </c>
      <c r="K108" s="48" t="s">
        <v>2577</v>
      </c>
      <c r="L108" s="121"/>
      <c r="M108" s="121"/>
      <c r="N108" s="121"/>
    </row>
    <row r="109" spans="1:16" ht="60">
      <c r="A109" s="4">
        <v>61</v>
      </c>
      <c r="B109" s="30" t="s">
        <v>2694</v>
      </c>
      <c r="C109" s="281" t="s">
        <v>1081</v>
      </c>
      <c r="D109" s="30" t="s">
        <v>2695</v>
      </c>
      <c r="E109" s="47"/>
      <c r="F109" s="59" t="s">
        <v>2696</v>
      </c>
      <c r="G109" s="32">
        <v>36.4</v>
      </c>
      <c r="H109" s="33">
        <v>2</v>
      </c>
      <c r="I109" s="30" t="s">
        <v>2496</v>
      </c>
      <c r="J109" s="281" t="s">
        <v>2697</v>
      </c>
      <c r="K109" s="48" t="s">
        <v>2548</v>
      </c>
      <c r="L109" s="121"/>
      <c r="M109" s="121"/>
      <c r="N109" s="121"/>
    </row>
    <row r="110" spans="1:16" ht="60">
      <c r="A110" s="4">
        <v>62</v>
      </c>
      <c r="B110" s="30" t="s">
        <v>1294</v>
      </c>
      <c r="C110" s="281" t="s">
        <v>1081</v>
      </c>
      <c r="D110" s="30" t="s">
        <v>497</v>
      </c>
      <c r="E110" s="47"/>
      <c r="F110" s="59"/>
      <c r="G110" s="32"/>
      <c r="H110" s="33"/>
      <c r="I110" s="30"/>
      <c r="J110" s="108" t="s">
        <v>2698</v>
      </c>
      <c r="K110" s="48"/>
      <c r="L110" s="121"/>
      <c r="M110" s="121"/>
      <c r="N110" s="121"/>
    </row>
    <row r="111" spans="1:16" ht="60">
      <c r="A111" s="4">
        <v>63</v>
      </c>
      <c r="B111" s="30" t="s">
        <v>1665</v>
      </c>
      <c r="C111" s="281" t="s">
        <v>1081</v>
      </c>
      <c r="D111" s="30" t="s">
        <v>2113</v>
      </c>
      <c r="E111" s="47">
        <v>1500</v>
      </c>
      <c r="F111" s="59" t="s">
        <v>2699</v>
      </c>
      <c r="G111" s="32">
        <v>61</v>
      </c>
      <c r="H111" s="33">
        <v>2</v>
      </c>
      <c r="I111" s="30" t="s">
        <v>2496</v>
      </c>
      <c r="J111" s="281" t="s">
        <v>2700</v>
      </c>
      <c r="K111" s="48" t="s">
        <v>2577</v>
      </c>
      <c r="L111" s="121"/>
      <c r="M111" s="121"/>
      <c r="N111" s="121"/>
    </row>
    <row r="112" spans="1:16" ht="60">
      <c r="A112" s="4">
        <v>64</v>
      </c>
      <c r="B112" s="30" t="s">
        <v>1237</v>
      </c>
      <c r="C112" s="281" t="s">
        <v>1115</v>
      </c>
      <c r="D112" s="30" t="s">
        <v>1238</v>
      </c>
      <c r="E112" s="47">
        <v>750</v>
      </c>
      <c r="F112" s="59" t="s">
        <v>1239</v>
      </c>
      <c r="G112" s="32">
        <v>121</v>
      </c>
      <c r="H112" s="33">
        <v>2</v>
      </c>
      <c r="I112" s="30" t="s">
        <v>2634</v>
      </c>
      <c r="J112" s="281" t="s">
        <v>2701</v>
      </c>
      <c r="K112" s="48"/>
      <c r="L112" s="121"/>
      <c r="M112" s="121"/>
      <c r="N112" s="121"/>
    </row>
    <row r="113" spans="1:15" ht="60">
      <c r="A113" s="4">
        <v>65</v>
      </c>
      <c r="B113" s="30" t="s">
        <v>1156</v>
      </c>
      <c r="C113" s="281" t="s">
        <v>1081</v>
      </c>
      <c r="D113" s="30" t="s">
        <v>1628</v>
      </c>
      <c r="E113" s="47">
        <v>1822</v>
      </c>
      <c r="F113" s="59" t="s">
        <v>1629</v>
      </c>
      <c r="G113" s="32">
        <v>57</v>
      </c>
      <c r="H113" s="33">
        <v>2</v>
      </c>
      <c r="I113" s="30" t="s">
        <v>2496</v>
      </c>
      <c r="J113" s="281" t="s">
        <v>2702</v>
      </c>
      <c r="K113" s="48" t="s">
        <v>2577</v>
      </c>
      <c r="L113" s="121"/>
      <c r="M113" s="121"/>
      <c r="N113" s="121"/>
    </row>
    <row r="114" spans="1:15" ht="60">
      <c r="A114" s="4">
        <v>66</v>
      </c>
      <c r="B114" s="30" t="s">
        <v>1565</v>
      </c>
      <c r="C114" s="281" t="s">
        <v>1081</v>
      </c>
      <c r="D114" s="30" t="s">
        <v>873</v>
      </c>
      <c r="E114" s="47">
        <v>1500</v>
      </c>
      <c r="F114" s="59" t="s">
        <v>874</v>
      </c>
      <c r="G114" s="32"/>
      <c r="H114" s="33"/>
      <c r="I114" s="30"/>
      <c r="J114" s="108" t="s">
        <v>2703</v>
      </c>
      <c r="K114" s="48"/>
      <c r="L114" s="121"/>
      <c r="M114" s="121"/>
      <c r="N114" s="121"/>
    </row>
    <row r="115" spans="1:15" ht="60">
      <c r="A115" s="4">
        <v>67</v>
      </c>
      <c r="B115" s="30" t="s">
        <v>2704</v>
      </c>
      <c r="C115" s="281" t="s">
        <v>1081</v>
      </c>
      <c r="D115" s="30" t="s">
        <v>2705</v>
      </c>
      <c r="E115" s="47">
        <v>1400</v>
      </c>
      <c r="F115" s="62" t="s">
        <v>2706</v>
      </c>
      <c r="G115" s="32">
        <v>63</v>
      </c>
      <c r="H115" s="33">
        <v>2</v>
      </c>
      <c r="I115" s="30" t="s">
        <v>2540</v>
      </c>
      <c r="J115" s="281" t="s">
        <v>2707</v>
      </c>
      <c r="K115" s="48" t="s">
        <v>2577</v>
      </c>
      <c r="L115" s="121"/>
      <c r="M115" s="121"/>
      <c r="N115" s="121"/>
    </row>
    <row r="116" spans="1:15" ht="60">
      <c r="A116" s="4">
        <v>68</v>
      </c>
      <c r="B116" s="30" t="s">
        <v>1156</v>
      </c>
      <c r="C116" s="281" t="s">
        <v>1081</v>
      </c>
      <c r="D116" s="30" t="s">
        <v>1570</v>
      </c>
      <c r="E116" s="47">
        <v>1500</v>
      </c>
      <c r="F116" s="59" t="s">
        <v>1571</v>
      </c>
      <c r="G116" s="32">
        <v>31</v>
      </c>
      <c r="H116" s="33">
        <v>1</v>
      </c>
      <c r="I116" s="30" t="s">
        <v>2540</v>
      </c>
      <c r="J116" s="281" t="s">
        <v>2708</v>
      </c>
      <c r="K116" s="48" t="s">
        <v>2548</v>
      </c>
      <c r="L116" s="121"/>
      <c r="M116" s="121"/>
      <c r="N116" s="121"/>
    </row>
    <row r="117" spans="1:15" ht="60">
      <c r="A117" s="4">
        <v>69</v>
      </c>
      <c r="B117" s="30" t="s">
        <v>1499</v>
      </c>
      <c r="C117" s="281" t="s">
        <v>1081</v>
      </c>
      <c r="D117" s="30" t="s">
        <v>1500</v>
      </c>
      <c r="E117" s="47">
        <v>1205</v>
      </c>
      <c r="F117" s="59" t="s">
        <v>1503</v>
      </c>
      <c r="G117" s="32">
        <v>38</v>
      </c>
      <c r="H117" s="33">
        <v>2</v>
      </c>
      <c r="I117" s="30" t="s">
        <v>2496</v>
      </c>
      <c r="J117" s="281" t="s">
        <v>2709</v>
      </c>
      <c r="K117" s="48" t="s">
        <v>2548</v>
      </c>
      <c r="L117" s="121"/>
      <c r="M117" s="121"/>
      <c r="N117" s="121"/>
    </row>
    <row r="118" spans="1:15" ht="60">
      <c r="A118" s="4">
        <v>70</v>
      </c>
      <c r="B118" s="30" t="s">
        <v>1499</v>
      </c>
      <c r="C118" s="281" t="s">
        <v>1081</v>
      </c>
      <c r="D118" s="30" t="s">
        <v>1500</v>
      </c>
      <c r="E118" s="47">
        <v>1255</v>
      </c>
      <c r="F118" s="59" t="s">
        <v>1501</v>
      </c>
      <c r="G118" s="32">
        <v>60</v>
      </c>
      <c r="H118" s="33">
        <v>2</v>
      </c>
      <c r="I118" s="30" t="s">
        <v>2496</v>
      </c>
      <c r="J118" s="281" t="s">
        <v>2710</v>
      </c>
      <c r="K118" s="48" t="s">
        <v>2577</v>
      </c>
      <c r="L118" s="121"/>
      <c r="M118" s="121"/>
      <c r="N118" s="121"/>
    </row>
    <row r="119" spans="1:15" ht="60">
      <c r="A119" s="4">
        <v>71</v>
      </c>
      <c r="B119" s="30" t="s">
        <v>2711</v>
      </c>
      <c r="C119" s="281" t="s">
        <v>1081</v>
      </c>
      <c r="D119" s="30" t="s">
        <v>2712</v>
      </c>
      <c r="E119" s="47">
        <v>1500</v>
      </c>
      <c r="F119" s="59" t="s">
        <v>703</v>
      </c>
      <c r="G119" s="32">
        <v>178</v>
      </c>
      <c r="H119" s="33">
        <v>2</v>
      </c>
      <c r="I119" s="30" t="s">
        <v>2496</v>
      </c>
      <c r="J119" s="281" t="s">
        <v>2713</v>
      </c>
      <c r="K119" s="48" t="s">
        <v>2650</v>
      </c>
      <c r="L119" s="121"/>
      <c r="M119" s="121"/>
      <c r="N119" s="121"/>
    </row>
    <row r="120" spans="1:15" ht="60">
      <c r="A120" s="4">
        <v>72</v>
      </c>
      <c r="B120" s="30" t="s">
        <v>2714</v>
      </c>
      <c r="C120" s="281" t="s">
        <v>2495</v>
      </c>
      <c r="D120" s="30" t="s">
        <v>2715</v>
      </c>
      <c r="E120" s="47">
        <v>1276</v>
      </c>
      <c r="F120" s="59" t="s">
        <v>1656</v>
      </c>
      <c r="G120" s="32">
        <v>77</v>
      </c>
      <c r="H120" s="33" t="s">
        <v>2716</v>
      </c>
      <c r="I120" s="30" t="s">
        <v>2634</v>
      </c>
      <c r="J120" s="281" t="s">
        <v>2717</v>
      </c>
      <c r="K120" s="48" t="s">
        <v>2533</v>
      </c>
      <c r="L120" s="121"/>
      <c r="M120" s="121"/>
      <c r="N120" s="121"/>
    </row>
    <row r="121" spans="1:15" ht="60">
      <c r="A121" s="4">
        <v>73</v>
      </c>
      <c r="B121" s="30" t="s">
        <v>2718</v>
      </c>
      <c r="C121" s="281" t="s">
        <v>1081</v>
      </c>
      <c r="D121" s="30" t="s">
        <v>2719</v>
      </c>
      <c r="E121" s="47">
        <v>1500</v>
      </c>
      <c r="F121" s="59" t="s">
        <v>2720</v>
      </c>
      <c r="G121" s="32">
        <v>105</v>
      </c>
      <c r="H121" s="33">
        <v>1</v>
      </c>
      <c r="I121" s="30" t="s">
        <v>2496</v>
      </c>
      <c r="J121" s="281" t="s">
        <v>2721</v>
      </c>
      <c r="K121" s="48" t="s">
        <v>2650</v>
      </c>
      <c r="L121" s="121"/>
      <c r="M121" s="121"/>
      <c r="N121" s="121"/>
    </row>
    <row r="122" spans="1:15" ht="60">
      <c r="A122" s="4">
        <v>74</v>
      </c>
      <c r="B122" s="30" t="s">
        <v>1499</v>
      </c>
      <c r="C122" s="281" t="s">
        <v>1081</v>
      </c>
      <c r="D122" s="30" t="s">
        <v>2722</v>
      </c>
      <c r="E122" s="47">
        <v>1300</v>
      </c>
      <c r="F122" s="59" t="s">
        <v>2723</v>
      </c>
      <c r="G122" s="32">
        <v>59</v>
      </c>
      <c r="H122" s="33">
        <v>1</v>
      </c>
      <c r="I122" s="30" t="s">
        <v>2496</v>
      </c>
      <c r="J122" s="281" t="s">
        <v>2724</v>
      </c>
      <c r="K122" s="48" t="s">
        <v>2548</v>
      </c>
      <c r="L122" s="121"/>
      <c r="M122" s="121"/>
      <c r="N122" s="121"/>
    </row>
    <row r="123" spans="1:15" ht="60">
      <c r="A123" s="4">
        <v>75</v>
      </c>
      <c r="B123" s="72" t="s">
        <v>1665</v>
      </c>
      <c r="C123" s="141" t="s">
        <v>1081</v>
      </c>
      <c r="D123" s="72" t="s">
        <v>497</v>
      </c>
      <c r="E123" s="73">
        <v>1500</v>
      </c>
      <c r="F123" s="74" t="s">
        <v>498</v>
      </c>
      <c r="G123" s="75">
        <v>85</v>
      </c>
      <c r="H123" s="76">
        <v>2</v>
      </c>
      <c r="I123" s="72" t="s">
        <v>2496</v>
      </c>
      <c r="J123" s="141" t="s">
        <v>2725</v>
      </c>
      <c r="K123" s="147" t="s">
        <v>2533</v>
      </c>
      <c r="L123" s="121"/>
      <c r="M123" s="121"/>
      <c r="N123" s="121"/>
    </row>
    <row r="124" spans="1:15" ht="60">
      <c r="A124" s="4">
        <v>76</v>
      </c>
      <c r="B124" s="30" t="s">
        <v>1682</v>
      </c>
      <c r="C124" s="281" t="s">
        <v>1081</v>
      </c>
      <c r="D124" s="30" t="s">
        <v>1683</v>
      </c>
      <c r="E124" s="47">
        <v>1962</v>
      </c>
      <c r="F124" s="59" t="s">
        <v>1684</v>
      </c>
      <c r="G124" s="32">
        <v>140</v>
      </c>
      <c r="H124" s="33">
        <v>2</v>
      </c>
      <c r="I124" s="30" t="s">
        <v>2540</v>
      </c>
      <c r="J124" s="281" t="s">
        <v>2726</v>
      </c>
      <c r="K124" s="48" t="s">
        <v>2533</v>
      </c>
      <c r="L124" s="121"/>
      <c r="M124" s="121"/>
      <c r="N124" s="121"/>
    </row>
    <row r="125" spans="1:15" ht="75">
      <c r="A125" s="4">
        <v>77</v>
      </c>
      <c r="B125" s="61" t="s">
        <v>256</v>
      </c>
      <c r="C125" s="279" t="s">
        <v>2727</v>
      </c>
      <c r="D125" s="30" t="s">
        <v>1256</v>
      </c>
      <c r="E125" s="47">
        <v>9971</v>
      </c>
      <c r="F125" s="59" t="s">
        <v>2728</v>
      </c>
      <c r="G125" s="844"/>
      <c r="H125" s="844"/>
      <c r="I125" s="844"/>
      <c r="J125" s="281" t="s">
        <v>2729</v>
      </c>
      <c r="K125" s="46" t="s">
        <v>2730</v>
      </c>
      <c r="L125" s="121"/>
      <c r="M125" s="121"/>
      <c r="N125" s="121"/>
      <c r="O125" s="34">
        <v>1</v>
      </c>
    </row>
    <row r="126" spans="1:15" ht="75">
      <c r="A126" s="4">
        <v>78</v>
      </c>
      <c r="B126" s="61" t="s">
        <v>256</v>
      </c>
      <c r="C126" s="279" t="s">
        <v>2727</v>
      </c>
      <c r="D126" s="30" t="s">
        <v>1256</v>
      </c>
      <c r="E126" s="47">
        <v>1184</v>
      </c>
      <c r="F126" s="59" t="s">
        <v>2731</v>
      </c>
      <c r="G126" s="844"/>
      <c r="H126" s="844"/>
      <c r="I126" s="844"/>
      <c r="J126" s="281" t="s">
        <v>2732</v>
      </c>
      <c r="K126" s="48"/>
      <c r="L126" s="121"/>
      <c r="M126" s="121"/>
      <c r="N126" s="121"/>
      <c r="O126" s="34">
        <v>1</v>
      </c>
    </row>
    <row r="127" spans="1:15" ht="60">
      <c r="A127" s="4">
        <v>79</v>
      </c>
      <c r="B127" s="61" t="s">
        <v>2733</v>
      </c>
      <c r="C127" s="279" t="s">
        <v>1081</v>
      </c>
      <c r="D127" s="30" t="s">
        <v>1423</v>
      </c>
      <c r="E127" s="47">
        <v>1446</v>
      </c>
      <c r="F127" s="59" t="s">
        <v>1424</v>
      </c>
      <c r="G127" s="77">
        <v>134</v>
      </c>
      <c r="H127" s="78">
        <v>2</v>
      </c>
      <c r="I127" s="32" t="s">
        <v>2496</v>
      </c>
      <c r="J127" s="281" t="s">
        <v>2734</v>
      </c>
      <c r="K127" s="48" t="s">
        <v>2533</v>
      </c>
      <c r="L127" s="121"/>
      <c r="M127" s="121"/>
      <c r="N127" s="121"/>
    </row>
    <row r="128" spans="1:15" ht="60">
      <c r="A128" s="4">
        <v>80</v>
      </c>
      <c r="B128" s="61" t="s">
        <v>1218</v>
      </c>
      <c r="C128" s="279" t="s">
        <v>1081</v>
      </c>
      <c r="D128" s="30" t="s">
        <v>2735</v>
      </c>
      <c r="E128" s="47">
        <v>1543</v>
      </c>
      <c r="F128" s="59" t="s">
        <v>1220</v>
      </c>
      <c r="G128" s="32">
        <v>74</v>
      </c>
      <c r="H128" s="32">
        <v>2</v>
      </c>
      <c r="I128" s="32" t="s">
        <v>2540</v>
      </c>
      <c r="J128" s="281" t="s">
        <v>2736</v>
      </c>
      <c r="K128" s="48" t="s">
        <v>2577</v>
      </c>
      <c r="L128" s="121"/>
      <c r="M128" s="121"/>
      <c r="N128" s="121"/>
    </row>
    <row r="129" spans="1:15" ht="60">
      <c r="A129" s="4">
        <v>81</v>
      </c>
      <c r="B129" s="61" t="s">
        <v>1739</v>
      </c>
      <c r="C129" s="279" t="s">
        <v>1081</v>
      </c>
      <c r="D129" s="30" t="s">
        <v>788</v>
      </c>
      <c r="E129" s="47">
        <v>600</v>
      </c>
      <c r="F129" s="59" t="s">
        <v>789</v>
      </c>
      <c r="G129" s="32">
        <v>34</v>
      </c>
      <c r="H129" s="32">
        <v>1</v>
      </c>
      <c r="I129" s="32" t="s">
        <v>2496</v>
      </c>
      <c r="J129" s="281" t="s">
        <v>2737</v>
      </c>
      <c r="K129" s="48" t="s">
        <v>2548</v>
      </c>
      <c r="L129" s="121"/>
      <c r="M129" s="121"/>
      <c r="N129" s="121"/>
    </row>
    <row r="130" spans="1:15" ht="90">
      <c r="A130" s="4">
        <v>82</v>
      </c>
      <c r="B130" s="46" t="s">
        <v>2549</v>
      </c>
      <c r="C130" s="281" t="s">
        <v>2738</v>
      </c>
      <c r="D130" s="46" t="s">
        <v>2739</v>
      </c>
      <c r="E130" s="47">
        <v>700</v>
      </c>
      <c r="F130" s="48" t="s">
        <v>1641</v>
      </c>
      <c r="G130" s="868"/>
      <c r="H130" s="868"/>
      <c r="I130" s="868"/>
      <c r="J130" s="281" t="s">
        <v>2740</v>
      </c>
      <c r="K130" s="48"/>
      <c r="L130" s="121"/>
      <c r="M130" s="121"/>
      <c r="N130" s="121"/>
    </row>
    <row r="131" spans="1:15" ht="60">
      <c r="A131" s="4">
        <v>83</v>
      </c>
      <c r="B131" s="30" t="s">
        <v>1173</v>
      </c>
      <c r="C131" s="281" t="s">
        <v>1081</v>
      </c>
      <c r="D131" s="30" t="s">
        <v>407</v>
      </c>
      <c r="E131" s="47">
        <v>1409</v>
      </c>
      <c r="F131" s="59" t="s">
        <v>408</v>
      </c>
      <c r="G131" s="32">
        <v>90</v>
      </c>
      <c r="H131" s="32">
        <v>2</v>
      </c>
      <c r="I131" s="32" t="s">
        <v>2496</v>
      </c>
      <c r="J131" s="281" t="s">
        <v>2741</v>
      </c>
      <c r="K131" s="48" t="s">
        <v>2577</v>
      </c>
      <c r="L131" s="121"/>
      <c r="M131" s="121"/>
      <c r="N131" s="121"/>
    </row>
    <row r="132" spans="1:15" ht="60">
      <c r="A132" s="4">
        <v>84</v>
      </c>
      <c r="B132" s="30" t="s">
        <v>2742</v>
      </c>
      <c r="C132" s="281" t="s">
        <v>1081</v>
      </c>
      <c r="D132" s="30" t="s">
        <v>1662</v>
      </c>
      <c r="E132" s="47">
        <v>330</v>
      </c>
      <c r="F132" s="59" t="s">
        <v>1663</v>
      </c>
      <c r="G132" s="32"/>
      <c r="H132" s="33"/>
      <c r="I132" s="30"/>
      <c r="J132" s="108" t="s">
        <v>2743</v>
      </c>
      <c r="K132" s="48"/>
      <c r="L132" s="121"/>
      <c r="M132" s="121"/>
      <c r="N132" s="121"/>
    </row>
    <row r="133" spans="1:15" ht="60">
      <c r="A133" s="4">
        <v>85</v>
      </c>
      <c r="B133" s="30" t="s">
        <v>2564</v>
      </c>
      <c r="C133" s="281" t="s">
        <v>1081</v>
      </c>
      <c r="D133" s="30" t="s">
        <v>1420</v>
      </c>
      <c r="E133" s="47">
        <v>1500</v>
      </c>
      <c r="F133" s="59" t="s">
        <v>1737</v>
      </c>
      <c r="G133" s="32">
        <v>49</v>
      </c>
      <c r="H133" s="33">
        <v>1</v>
      </c>
      <c r="I133" s="30" t="s">
        <v>2634</v>
      </c>
      <c r="J133" s="281" t="s">
        <v>2744</v>
      </c>
      <c r="K133" s="48" t="s">
        <v>2548</v>
      </c>
      <c r="L133" s="121"/>
      <c r="M133" s="121"/>
      <c r="N133" s="121"/>
    </row>
    <row r="134" spans="1:15" ht="60">
      <c r="A134" s="4">
        <v>86</v>
      </c>
      <c r="B134" s="30" t="s">
        <v>2564</v>
      </c>
      <c r="C134" s="281" t="s">
        <v>1081</v>
      </c>
      <c r="D134" s="30" t="s">
        <v>2745</v>
      </c>
      <c r="E134" s="47">
        <v>1500</v>
      </c>
      <c r="F134" s="59" t="s">
        <v>2746</v>
      </c>
      <c r="G134" s="32"/>
      <c r="H134" s="33"/>
      <c r="I134" s="30"/>
      <c r="J134" s="108" t="s">
        <v>2747</v>
      </c>
      <c r="K134" s="48"/>
      <c r="L134" s="121"/>
      <c r="M134" s="121"/>
      <c r="N134" s="121"/>
    </row>
    <row r="135" spans="1:15" ht="60">
      <c r="A135" s="4">
        <v>87</v>
      </c>
      <c r="B135" s="30" t="s">
        <v>1665</v>
      </c>
      <c r="C135" s="281" t="s">
        <v>1081</v>
      </c>
      <c r="D135" s="30" t="s">
        <v>1666</v>
      </c>
      <c r="E135" s="47">
        <v>1094</v>
      </c>
      <c r="F135" s="46" t="s">
        <v>1667</v>
      </c>
      <c r="G135" s="31"/>
      <c r="H135" s="32"/>
      <c r="I135" s="33"/>
      <c r="J135" s="108" t="s">
        <v>2748</v>
      </c>
      <c r="K135" s="529"/>
      <c r="L135" s="121"/>
      <c r="M135" s="121"/>
      <c r="N135" s="121"/>
    </row>
    <row r="136" spans="1:15" ht="60">
      <c r="A136" s="4">
        <v>88</v>
      </c>
      <c r="B136" s="30" t="s">
        <v>2749</v>
      </c>
      <c r="C136" s="281" t="s">
        <v>1081</v>
      </c>
      <c r="D136" s="30" t="s">
        <v>1153</v>
      </c>
      <c r="E136" s="47">
        <v>813</v>
      </c>
      <c r="F136" s="46" t="s">
        <v>1154</v>
      </c>
      <c r="G136" s="32">
        <v>120</v>
      </c>
      <c r="H136" s="33">
        <v>2</v>
      </c>
      <c r="I136" s="30" t="s">
        <v>2634</v>
      </c>
      <c r="J136" s="281" t="s">
        <v>2750</v>
      </c>
      <c r="K136" s="48" t="s">
        <v>2579</v>
      </c>
      <c r="L136" s="121"/>
      <c r="M136" s="121"/>
      <c r="N136" s="121"/>
    </row>
    <row r="137" spans="1:15" ht="60">
      <c r="A137" s="4">
        <v>89</v>
      </c>
      <c r="B137" s="30" t="s">
        <v>2751</v>
      </c>
      <c r="C137" s="281" t="s">
        <v>2495</v>
      </c>
      <c r="D137" s="30" t="s">
        <v>1704</v>
      </c>
      <c r="E137" s="47">
        <v>1500</v>
      </c>
      <c r="F137" s="59" t="s">
        <v>1705</v>
      </c>
      <c r="G137" s="32">
        <v>180.5</v>
      </c>
      <c r="H137" s="33">
        <v>2</v>
      </c>
      <c r="I137" s="30" t="s">
        <v>2634</v>
      </c>
      <c r="J137" s="281" t="s">
        <v>2752</v>
      </c>
      <c r="K137" s="48" t="s">
        <v>2579</v>
      </c>
      <c r="L137" s="121"/>
      <c r="M137" s="121"/>
      <c r="N137" s="121"/>
    </row>
    <row r="138" spans="1:15" ht="60">
      <c r="A138" s="4">
        <v>90</v>
      </c>
      <c r="B138" s="30" t="s">
        <v>1135</v>
      </c>
      <c r="C138" s="281" t="s">
        <v>1081</v>
      </c>
      <c r="D138" s="30" t="s">
        <v>1711</v>
      </c>
      <c r="E138" s="47">
        <v>1650</v>
      </c>
      <c r="F138" s="59" t="s">
        <v>1712</v>
      </c>
      <c r="G138" s="32">
        <v>61</v>
      </c>
      <c r="H138" s="33">
        <v>2</v>
      </c>
      <c r="I138" s="30" t="s">
        <v>2540</v>
      </c>
      <c r="J138" s="281" t="s">
        <v>2753</v>
      </c>
      <c r="K138" s="48" t="s">
        <v>2548</v>
      </c>
      <c r="L138" s="121"/>
      <c r="M138" s="121"/>
      <c r="N138" s="121"/>
    </row>
    <row r="139" spans="1:15" ht="60">
      <c r="A139" s="4">
        <v>91</v>
      </c>
      <c r="B139" s="30" t="s">
        <v>1419</v>
      </c>
      <c r="C139" s="281" t="s">
        <v>1081</v>
      </c>
      <c r="D139" s="30" t="s">
        <v>2754</v>
      </c>
      <c r="E139" s="47">
        <v>706</v>
      </c>
      <c r="F139" s="59" t="s">
        <v>1718</v>
      </c>
      <c r="G139" s="32">
        <v>29</v>
      </c>
      <c r="H139" s="33">
        <v>1</v>
      </c>
      <c r="I139" s="30" t="s">
        <v>2634</v>
      </c>
      <c r="J139" s="281" t="s">
        <v>2755</v>
      </c>
      <c r="K139" s="48" t="s">
        <v>2548</v>
      </c>
      <c r="L139" s="121"/>
      <c r="M139" s="121"/>
      <c r="N139" s="121"/>
    </row>
    <row r="140" spans="1:15" ht="18.75">
      <c r="A140" s="810">
        <v>2020</v>
      </c>
      <c r="B140" s="882"/>
      <c r="C140" s="882"/>
      <c r="D140" s="882"/>
      <c r="E140" s="882"/>
      <c r="F140" s="882"/>
      <c r="G140" s="882"/>
      <c r="H140" s="882"/>
      <c r="I140" s="882"/>
      <c r="J140" s="890"/>
      <c r="K140" s="891"/>
      <c r="L140" s="120"/>
      <c r="M140" s="120"/>
      <c r="N140" s="120"/>
      <c r="O140" s="86"/>
    </row>
    <row r="141" spans="1:15" ht="63.75" customHeight="1">
      <c r="A141" s="842" t="s">
        <v>633</v>
      </c>
      <c r="B141" s="849" t="s">
        <v>1</v>
      </c>
      <c r="C141" s="851" t="s">
        <v>2</v>
      </c>
      <c r="D141" s="863" t="s">
        <v>3</v>
      </c>
      <c r="E141" s="863" t="s">
        <v>4361</v>
      </c>
      <c r="F141" s="849" t="s">
        <v>4</v>
      </c>
      <c r="G141" s="842" t="s">
        <v>2489</v>
      </c>
      <c r="H141" s="842" t="s">
        <v>2490</v>
      </c>
      <c r="I141" s="888" t="s">
        <v>2491</v>
      </c>
      <c r="J141" s="856" t="s">
        <v>4357</v>
      </c>
      <c r="K141" s="857"/>
      <c r="L141" s="843"/>
      <c r="M141" s="843"/>
      <c r="N141" s="843"/>
      <c r="O141" s="86"/>
    </row>
    <row r="142" spans="1:15" ht="15.75" customHeight="1">
      <c r="A142" s="842"/>
      <c r="B142" s="849"/>
      <c r="C142" s="851"/>
      <c r="D142" s="864"/>
      <c r="E142" s="864"/>
      <c r="F142" s="849"/>
      <c r="G142" s="842"/>
      <c r="H142" s="842"/>
      <c r="I142" s="888"/>
      <c r="J142" s="858"/>
      <c r="K142" s="859"/>
      <c r="L142" s="843"/>
      <c r="M142" s="843"/>
      <c r="N142" s="843"/>
      <c r="O142" s="86"/>
    </row>
    <row r="143" spans="1:15" ht="60" customHeight="1">
      <c r="A143" s="45">
        <v>1</v>
      </c>
      <c r="B143" s="46" t="s">
        <v>1156</v>
      </c>
      <c r="C143" s="281" t="s">
        <v>1081</v>
      </c>
      <c r="D143" s="46" t="s">
        <v>1573</v>
      </c>
      <c r="E143" s="47">
        <v>866</v>
      </c>
      <c r="F143" s="48" t="s">
        <v>1574</v>
      </c>
      <c r="G143" s="45">
        <v>110</v>
      </c>
      <c r="H143" s="47">
        <v>2</v>
      </c>
      <c r="I143" s="46" t="s">
        <v>2496</v>
      </c>
      <c r="J143" s="142" t="s">
        <v>2756</v>
      </c>
      <c r="K143" s="527" t="s">
        <v>2579</v>
      </c>
      <c r="L143" s="86"/>
      <c r="M143" s="86"/>
      <c r="N143" s="86"/>
      <c r="O143" s="86"/>
    </row>
    <row r="144" spans="1:15" ht="45">
      <c r="A144" s="45">
        <f t="shared" ref="A144:A175" si="2">1+A143</f>
        <v>2</v>
      </c>
      <c r="B144" s="46" t="s">
        <v>1156</v>
      </c>
      <c r="C144" s="281" t="s">
        <v>1081</v>
      </c>
      <c r="D144" s="46" t="s">
        <v>2757</v>
      </c>
      <c r="E144" s="47">
        <v>1324</v>
      </c>
      <c r="F144" s="48" t="s">
        <v>2758</v>
      </c>
      <c r="G144" s="45">
        <v>117</v>
      </c>
      <c r="H144" s="47">
        <v>1</v>
      </c>
      <c r="I144" s="46" t="s">
        <v>2759</v>
      </c>
      <c r="J144" s="281" t="s">
        <v>2760</v>
      </c>
      <c r="K144" s="48" t="s">
        <v>2579</v>
      </c>
      <c r="L144" s="86"/>
      <c r="M144" s="86"/>
      <c r="N144" s="86"/>
      <c r="O144" s="86"/>
    </row>
    <row r="145" spans="1:15" ht="60" customHeight="1">
      <c r="A145" s="45">
        <f t="shared" si="2"/>
        <v>3</v>
      </c>
      <c r="B145" s="46" t="s">
        <v>1135</v>
      </c>
      <c r="C145" s="281" t="s">
        <v>1081</v>
      </c>
      <c r="D145" s="46" t="s">
        <v>1746</v>
      </c>
      <c r="E145" s="47">
        <v>1600</v>
      </c>
      <c r="F145" s="48" t="s">
        <v>1747</v>
      </c>
      <c r="G145" s="45">
        <v>53</v>
      </c>
      <c r="H145" s="47">
        <v>2</v>
      </c>
      <c r="I145" s="46" t="s">
        <v>2540</v>
      </c>
      <c r="J145" s="281" t="s">
        <v>2761</v>
      </c>
      <c r="K145" s="48" t="s">
        <v>2577</v>
      </c>
      <c r="L145" s="86"/>
      <c r="M145" s="86"/>
      <c r="N145" s="86"/>
      <c r="O145" s="86"/>
    </row>
    <row r="146" spans="1:15" ht="60" customHeight="1">
      <c r="A146" s="45">
        <f t="shared" si="2"/>
        <v>4</v>
      </c>
      <c r="B146" s="46" t="s">
        <v>2564</v>
      </c>
      <c r="C146" s="281" t="s">
        <v>1081</v>
      </c>
      <c r="D146" s="46" t="s">
        <v>2745</v>
      </c>
      <c r="E146" s="47">
        <v>1500</v>
      </c>
      <c r="F146" s="48" t="s">
        <v>2746</v>
      </c>
      <c r="G146" s="45">
        <v>106</v>
      </c>
      <c r="H146" s="47">
        <v>2</v>
      </c>
      <c r="I146" s="46" t="s">
        <v>2496</v>
      </c>
      <c r="J146" s="281" t="s">
        <v>2762</v>
      </c>
      <c r="K146" s="48" t="s">
        <v>2577</v>
      </c>
      <c r="L146" s="86"/>
      <c r="M146" s="86"/>
      <c r="N146" s="86"/>
      <c r="O146" s="86"/>
    </row>
    <row r="147" spans="1:15" ht="60" customHeight="1">
      <c r="A147" s="45">
        <f t="shared" si="2"/>
        <v>5</v>
      </c>
      <c r="B147" s="46" t="s">
        <v>1665</v>
      </c>
      <c r="C147" s="281" t="s">
        <v>1081</v>
      </c>
      <c r="D147" s="46" t="s">
        <v>2763</v>
      </c>
      <c r="E147" s="47">
        <v>1500</v>
      </c>
      <c r="F147" s="48" t="s">
        <v>2764</v>
      </c>
      <c r="G147" s="45">
        <v>169</v>
      </c>
      <c r="H147" s="47">
        <v>2</v>
      </c>
      <c r="I147" s="46" t="s">
        <v>2765</v>
      </c>
      <c r="J147" s="281" t="s">
        <v>2766</v>
      </c>
      <c r="K147" s="48" t="s">
        <v>2577</v>
      </c>
      <c r="L147" s="86"/>
      <c r="M147" s="86"/>
      <c r="N147" s="86"/>
      <c r="O147" s="86"/>
    </row>
    <row r="148" spans="1:15" ht="45">
      <c r="A148" s="45">
        <f t="shared" si="2"/>
        <v>6</v>
      </c>
      <c r="B148" s="46" t="s">
        <v>2767</v>
      </c>
      <c r="C148" s="281" t="s">
        <v>1115</v>
      </c>
      <c r="D148" s="46" t="s">
        <v>2768</v>
      </c>
      <c r="E148" s="47">
        <v>556</v>
      </c>
      <c r="F148" s="48" t="s">
        <v>1751</v>
      </c>
      <c r="G148" s="45">
        <v>9</v>
      </c>
      <c r="H148" s="47">
        <v>2</v>
      </c>
      <c r="I148" s="46" t="s">
        <v>2496</v>
      </c>
      <c r="J148" s="281" t="s">
        <v>2769</v>
      </c>
      <c r="K148" s="48" t="s">
        <v>2548</v>
      </c>
      <c r="L148" s="86"/>
      <c r="M148" s="86"/>
      <c r="N148" s="86"/>
      <c r="O148" s="86"/>
    </row>
    <row r="149" spans="1:15" ht="60" customHeight="1">
      <c r="A149" s="45">
        <f t="shared" si="2"/>
        <v>7</v>
      </c>
      <c r="B149" s="46" t="s">
        <v>2307</v>
      </c>
      <c r="C149" s="281" t="s">
        <v>1081</v>
      </c>
      <c r="D149" s="46" t="s">
        <v>252</v>
      </c>
      <c r="E149" s="47">
        <v>1500</v>
      </c>
      <c r="F149" s="48" t="s">
        <v>2770</v>
      </c>
      <c r="G149" s="45">
        <v>80</v>
      </c>
      <c r="H149" s="47">
        <v>1</v>
      </c>
      <c r="I149" s="46" t="s">
        <v>2540</v>
      </c>
      <c r="J149" s="281" t="s">
        <v>2771</v>
      </c>
      <c r="K149" s="48" t="s">
        <v>2548</v>
      </c>
      <c r="L149" s="86"/>
      <c r="M149" s="86"/>
      <c r="N149" s="86"/>
      <c r="O149" s="86"/>
    </row>
    <row r="150" spans="1:15" ht="45">
      <c r="A150" s="45">
        <f t="shared" si="2"/>
        <v>8</v>
      </c>
      <c r="B150" s="46" t="s">
        <v>1855</v>
      </c>
      <c r="C150" s="281" t="s">
        <v>1081</v>
      </c>
      <c r="D150" s="46" t="s">
        <v>1701</v>
      </c>
      <c r="E150" s="47">
        <v>1420</v>
      </c>
      <c r="F150" s="48" t="s">
        <v>1016</v>
      </c>
      <c r="G150" s="45">
        <v>152</v>
      </c>
      <c r="H150" s="47">
        <v>2</v>
      </c>
      <c r="I150" s="46" t="s">
        <v>2765</v>
      </c>
      <c r="J150" s="281" t="s">
        <v>2772</v>
      </c>
      <c r="K150" s="48" t="s">
        <v>2533</v>
      </c>
      <c r="L150" s="86"/>
      <c r="M150" s="86"/>
      <c r="N150" s="86"/>
      <c r="O150" s="86"/>
    </row>
    <row r="151" spans="1:15" ht="60" customHeight="1">
      <c r="A151" s="45">
        <f t="shared" si="2"/>
        <v>9</v>
      </c>
      <c r="B151" s="46" t="s">
        <v>1173</v>
      </c>
      <c r="C151" s="281" t="s">
        <v>1115</v>
      </c>
      <c r="D151" s="46" t="s">
        <v>1754</v>
      </c>
      <c r="E151" s="47">
        <v>800</v>
      </c>
      <c r="F151" s="48" t="s">
        <v>1755</v>
      </c>
      <c r="G151" s="45">
        <v>54</v>
      </c>
      <c r="H151" s="47">
        <v>2</v>
      </c>
      <c r="I151" s="46" t="s">
        <v>2496</v>
      </c>
      <c r="J151" s="281" t="s">
        <v>2773</v>
      </c>
      <c r="K151" s="48" t="s">
        <v>2579</v>
      </c>
      <c r="L151" s="86"/>
      <c r="M151" s="86"/>
      <c r="N151" s="86"/>
      <c r="O151" s="86"/>
    </row>
    <row r="152" spans="1:15" ht="45">
      <c r="A152" s="45">
        <f t="shared" si="2"/>
        <v>10</v>
      </c>
      <c r="B152" s="46" t="s">
        <v>1578</v>
      </c>
      <c r="C152" s="281" t="s">
        <v>1081</v>
      </c>
      <c r="D152" s="46" t="s">
        <v>873</v>
      </c>
      <c r="E152" s="47">
        <v>1500</v>
      </c>
      <c r="F152" s="48" t="s">
        <v>874</v>
      </c>
      <c r="G152" s="45">
        <v>152</v>
      </c>
      <c r="H152" s="47">
        <v>2</v>
      </c>
      <c r="I152" s="46" t="s">
        <v>2567</v>
      </c>
      <c r="J152" s="281" t="s">
        <v>2774</v>
      </c>
      <c r="K152" s="48" t="s">
        <v>2650</v>
      </c>
      <c r="L152" s="86"/>
      <c r="M152" s="86"/>
      <c r="N152" s="86"/>
      <c r="O152" s="86"/>
    </row>
    <row r="153" spans="1:15" ht="60" customHeight="1">
      <c r="A153" s="45">
        <f t="shared" si="2"/>
        <v>11</v>
      </c>
      <c r="B153" s="46" t="s">
        <v>2742</v>
      </c>
      <c r="C153" s="281" t="s">
        <v>1081</v>
      </c>
      <c r="D153" s="46" t="s">
        <v>1662</v>
      </c>
      <c r="E153" s="47">
        <v>330</v>
      </c>
      <c r="F153" s="48" t="s">
        <v>1663</v>
      </c>
      <c r="G153" s="45"/>
      <c r="H153" s="47"/>
      <c r="I153" s="46"/>
      <c r="J153" s="108" t="s">
        <v>2775</v>
      </c>
      <c r="K153" s="48"/>
      <c r="L153" s="86"/>
      <c r="M153" s="86"/>
      <c r="N153" s="86"/>
      <c r="O153" s="86"/>
    </row>
    <row r="154" spans="1:15" ht="45">
      <c r="A154" s="45">
        <f t="shared" si="2"/>
        <v>12</v>
      </c>
      <c r="B154" s="46" t="s">
        <v>1173</v>
      </c>
      <c r="C154" s="281" t="s">
        <v>1115</v>
      </c>
      <c r="D154" s="46" t="s">
        <v>1786</v>
      </c>
      <c r="E154" s="47">
        <v>1031</v>
      </c>
      <c r="F154" s="48" t="s">
        <v>339</v>
      </c>
      <c r="G154" s="45">
        <v>55</v>
      </c>
      <c r="H154" s="47">
        <v>2</v>
      </c>
      <c r="I154" s="46" t="s">
        <v>2759</v>
      </c>
      <c r="J154" s="281" t="s">
        <v>2776</v>
      </c>
      <c r="K154" s="48" t="s">
        <v>2533</v>
      </c>
      <c r="L154" s="86"/>
      <c r="M154" s="86"/>
      <c r="N154" s="86"/>
      <c r="O154" s="86"/>
    </row>
    <row r="155" spans="1:15" ht="45">
      <c r="A155" s="45">
        <f t="shared" si="2"/>
        <v>13</v>
      </c>
      <c r="B155" s="46" t="s">
        <v>1578</v>
      </c>
      <c r="C155" s="281" t="s">
        <v>1081</v>
      </c>
      <c r="D155" s="46" t="s">
        <v>929</v>
      </c>
      <c r="E155" s="47">
        <v>1200</v>
      </c>
      <c r="F155" s="48" t="s">
        <v>930</v>
      </c>
      <c r="G155" s="45">
        <v>41</v>
      </c>
      <c r="H155" s="47">
        <v>1</v>
      </c>
      <c r="I155" s="46" t="s">
        <v>2496</v>
      </c>
      <c r="J155" s="281" t="s">
        <v>2777</v>
      </c>
      <c r="K155" s="48" t="s">
        <v>2548</v>
      </c>
      <c r="L155" s="86"/>
      <c r="M155" s="86"/>
      <c r="N155" s="86"/>
      <c r="O155" s="86"/>
    </row>
    <row r="156" spans="1:15" ht="45">
      <c r="A156" s="45">
        <f t="shared" si="2"/>
        <v>14</v>
      </c>
      <c r="B156" s="46" t="s">
        <v>1665</v>
      </c>
      <c r="C156" s="281" t="s">
        <v>1081</v>
      </c>
      <c r="D156" s="46" t="s">
        <v>1666</v>
      </c>
      <c r="E156" s="47">
        <v>1094</v>
      </c>
      <c r="F156" s="48" t="s">
        <v>1667</v>
      </c>
      <c r="G156" s="45">
        <v>48</v>
      </c>
      <c r="H156" s="47">
        <v>2</v>
      </c>
      <c r="I156" s="46" t="s">
        <v>2496</v>
      </c>
      <c r="J156" s="281" t="s">
        <v>2778</v>
      </c>
      <c r="K156" s="48" t="s">
        <v>2577</v>
      </c>
      <c r="L156" s="86"/>
      <c r="M156" s="86"/>
      <c r="N156" s="86"/>
      <c r="O156" s="86"/>
    </row>
    <row r="157" spans="1:15" ht="45">
      <c r="A157" s="45">
        <f t="shared" si="2"/>
        <v>15</v>
      </c>
      <c r="B157" s="46" t="s">
        <v>1578</v>
      </c>
      <c r="C157" s="281" t="s">
        <v>1081</v>
      </c>
      <c r="D157" s="46" t="s">
        <v>1515</v>
      </c>
      <c r="E157" s="47">
        <v>1540</v>
      </c>
      <c r="F157" s="48" t="s">
        <v>1579</v>
      </c>
      <c r="G157" s="45"/>
      <c r="H157" s="47"/>
      <c r="I157" s="46"/>
      <c r="J157" s="108" t="s">
        <v>2779</v>
      </c>
      <c r="K157" s="48"/>
      <c r="L157" s="86"/>
      <c r="M157" s="86"/>
      <c r="N157" s="86"/>
      <c r="O157" s="86"/>
    </row>
    <row r="158" spans="1:15" ht="45">
      <c r="A158" s="45">
        <f t="shared" si="2"/>
        <v>16</v>
      </c>
      <c r="B158" s="46" t="s">
        <v>1173</v>
      </c>
      <c r="C158" s="281" t="s">
        <v>1081</v>
      </c>
      <c r="D158" s="46" t="s">
        <v>403</v>
      </c>
      <c r="E158" s="47">
        <v>1926</v>
      </c>
      <c r="F158" s="48" t="s">
        <v>404</v>
      </c>
      <c r="G158" s="45">
        <v>168</v>
      </c>
      <c r="H158" s="47">
        <v>2</v>
      </c>
      <c r="I158" s="46" t="s">
        <v>2496</v>
      </c>
      <c r="J158" s="281" t="s">
        <v>2780</v>
      </c>
      <c r="K158" s="48" t="s">
        <v>2533</v>
      </c>
      <c r="L158" s="86"/>
      <c r="M158" s="86"/>
      <c r="N158" s="86"/>
      <c r="O158" s="86"/>
    </row>
    <row r="159" spans="1:15" ht="45">
      <c r="A159" s="45">
        <f t="shared" si="2"/>
        <v>17</v>
      </c>
      <c r="B159" s="46" t="s">
        <v>1602</v>
      </c>
      <c r="C159" s="281" t="s">
        <v>1081</v>
      </c>
      <c r="D159" s="46" t="s">
        <v>2781</v>
      </c>
      <c r="E159" s="47"/>
      <c r="F159" s="48"/>
      <c r="G159" s="45"/>
      <c r="H159" s="47"/>
      <c r="I159" s="46"/>
      <c r="J159" s="108" t="s">
        <v>2782</v>
      </c>
      <c r="K159" s="48"/>
      <c r="L159" s="86"/>
      <c r="M159" s="86"/>
      <c r="N159" s="86"/>
      <c r="O159" s="86"/>
    </row>
    <row r="160" spans="1:15" ht="45">
      <c r="A160" s="45">
        <f t="shared" si="2"/>
        <v>18</v>
      </c>
      <c r="B160" s="46" t="s">
        <v>2783</v>
      </c>
      <c r="C160" s="281" t="s">
        <v>1081</v>
      </c>
      <c r="D160" s="46" t="s">
        <v>1662</v>
      </c>
      <c r="E160" s="47">
        <v>330</v>
      </c>
      <c r="F160" s="48" t="s">
        <v>1663</v>
      </c>
      <c r="G160" s="45">
        <v>48</v>
      </c>
      <c r="H160" s="47">
        <v>1</v>
      </c>
      <c r="I160" s="46" t="s">
        <v>2496</v>
      </c>
      <c r="J160" s="281" t="s">
        <v>2784</v>
      </c>
      <c r="K160" s="48" t="s">
        <v>2577</v>
      </c>
      <c r="L160" s="86"/>
      <c r="M160" s="86"/>
      <c r="N160" s="86"/>
      <c r="O160" s="86"/>
    </row>
    <row r="161" spans="1:15" ht="45">
      <c r="A161" s="45">
        <f t="shared" si="2"/>
        <v>19</v>
      </c>
      <c r="B161" s="46" t="s">
        <v>2785</v>
      </c>
      <c r="C161" s="281" t="s">
        <v>1081</v>
      </c>
      <c r="D161" s="46" t="s">
        <v>2786</v>
      </c>
      <c r="E161" s="47">
        <v>1500</v>
      </c>
      <c r="F161" s="48" t="s">
        <v>2787</v>
      </c>
      <c r="G161" s="45">
        <v>67</v>
      </c>
      <c r="H161" s="47">
        <v>1</v>
      </c>
      <c r="I161" s="46" t="s">
        <v>2540</v>
      </c>
      <c r="J161" s="281" t="s">
        <v>2788</v>
      </c>
      <c r="K161" s="48" t="s">
        <v>2548</v>
      </c>
      <c r="L161" s="86"/>
      <c r="M161" s="86"/>
      <c r="N161" s="86"/>
      <c r="O161" s="86"/>
    </row>
    <row r="162" spans="1:15" ht="45">
      <c r="A162" s="45">
        <f t="shared" si="2"/>
        <v>20</v>
      </c>
      <c r="B162" s="46" t="s">
        <v>1173</v>
      </c>
      <c r="C162" s="281" t="s">
        <v>1081</v>
      </c>
      <c r="D162" s="46" t="s">
        <v>2789</v>
      </c>
      <c r="E162" s="47">
        <v>600</v>
      </c>
      <c r="F162" s="48" t="s">
        <v>1831</v>
      </c>
      <c r="G162" s="45">
        <v>124</v>
      </c>
      <c r="H162" s="47">
        <v>2</v>
      </c>
      <c r="I162" s="46" t="s">
        <v>2496</v>
      </c>
      <c r="J162" s="281" t="s">
        <v>2790</v>
      </c>
      <c r="K162" s="48" t="s">
        <v>2579</v>
      </c>
      <c r="L162" s="86"/>
      <c r="M162" s="86"/>
      <c r="N162" s="86"/>
      <c r="O162" s="86"/>
    </row>
    <row r="163" spans="1:15" ht="232.5" customHeight="1">
      <c r="A163" s="45">
        <f t="shared" si="2"/>
        <v>21</v>
      </c>
      <c r="B163" s="46" t="s">
        <v>1602</v>
      </c>
      <c r="C163" s="281" t="s">
        <v>1081</v>
      </c>
      <c r="D163" s="46" t="s">
        <v>1603</v>
      </c>
      <c r="E163" s="47">
        <v>960</v>
      </c>
      <c r="F163" s="48" t="s">
        <v>1608</v>
      </c>
      <c r="G163" s="45">
        <v>25</v>
      </c>
      <c r="H163" s="47">
        <v>1</v>
      </c>
      <c r="I163" s="46" t="s">
        <v>2496</v>
      </c>
      <c r="J163" s="281" t="s">
        <v>2791</v>
      </c>
      <c r="K163" s="48" t="s">
        <v>2548</v>
      </c>
      <c r="L163" s="86"/>
      <c r="M163" s="86"/>
      <c r="N163" s="86"/>
      <c r="O163" s="86"/>
    </row>
    <row r="164" spans="1:15" ht="84" customHeight="1">
      <c r="A164" s="45">
        <f t="shared" si="2"/>
        <v>22</v>
      </c>
      <c r="B164" s="46" t="s">
        <v>2792</v>
      </c>
      <c r="C164" s="281" t="s">
        <v>1081</v>
      </c>
      <c r="D164" s="46" t="s">
        <v>2793</v>
      </c>
      <c r="E164" s="47">
        <v>1350</v>
      </c>
      <c r="F164" s="48" t="s">
        <v>2794</v>
      </c>
      <c r="G164" s="45">
        <v>71</v>
      </c>
      <c r="H164" s="47">
        <v>1</v>
      </c>
      <c r="I164" s="46" t="s">
        <v>2496</v>
      </c>
      <c r="J164" s="281" t="s">
        <v>2795</v>
      </c>
      <c r="K164" s="48" t="s">
        <v>2533</v>
      </c>
      <c r="L164" s="86"/>
      <c r="M164" s="86"/>
      <c r="N164" s="86"/>
      <c r="O164" s="86"/>
    </row>
    <row r="165" spans="1:15" ht="120">
      <c r="A165" s="45">
        <f t="shared" si="2"/>
        <v>23</v>
      </c>
      <c r="B165" s="46" t="s">
        <v>1855</v>
      </c>
      <c r="C165" s="281" t="s">
        <v>2796</v>
      </c>
      <c r="D165" s="46" t="s">
        <v>2797</v>
      </c>
      <c r="E165" s="79">
        <v>9971</v>
      </c>
      <c r="F165" s="48" t="s">
        <v>2728</v>
      </c>
      <c r="G165" s="45">
        <v>2350.9</v>
      </c>
      <c r="H165" s="47">
        <v>1</v>
      </c>
      <c r="I165" s="46"/>
      <c r="J165" s="47" t="s">
        <v>2798</v>
      </c>
      <c r="K165" s="48"/>
      <c r="L165" s="86"/>
      <c r="M165" s="86"/>
      <c r="N165" s="86"/>
      <c r="O165" s="86"/>
    </row>
    <row r="166" spans="1:15" ht="60">
      <c r="A166" s="45">
        <f t="shared" si="2"/>
        <v>24</v>
      </c>
      <c r="B166" s="46" t="s">
        <v>1665</v>
      </c>
      <c r="C166" s="281" t="s">
        <v>2799</v>
      </c>
      <c r="D166" s="46" t="s">
        <v>2800</v>
      </c>
      <c r="E166" s="47">
        <v>200</v>
      </c>
      <c r="F166" s="48" t="s">
        <v>2801</v>
      </c>
      <c r="G166" s="45">
        <v>292.60000000000002</v>
      </c>
      <c r="H166" s="47">
        <v>2</v>
      </c>
      <c r="I166" s="46"/>
      <c r="J166" s="47" t="s">
        <v>2802</v>
      </c>
      <c r="K166" s="48"/>
      <c r="L166" s="86"/>
      <c r="M166" s="86"/>
      <c r="N166" s="86"/>
      <c r="O166" s="86"/>
    </row>
    <row r="167" spans="1:15" ht="45" hidden="1">
      <c r="A167" s="45">
        <f t="shared" si="2"/>
        <v>25</v>
      </c>
      <c r="B167" s="46" t="s">
        <v>1682</v>
      </c>
      <c r="C167" s="281" t="s">
        <v>1081</v>
      </c>
      <c r="D167" s="46" t="s">
        <v>2803</v>
      </c>
      <c r="E167" s="47">
        <v>1770</v>
      </c>
      <c r="F167" s="48" t="s">
        <v>1839</v>
      </c>
      <c r="G167" s="45">
        <v>77</v>
      </c>
      <c r="H167" s="47">
        <v>1</v>
      </c>
      <c r="I167" s="46" t="s">
        <v>2496</v>
      </c>
      <c r="J167" s="281" t="s">
        <v>2804</v>
      </c>
      <c r="K167" s="48"/>
      <c r="L167" s="86"/>
      <c r="M167" s="86"/>
      <c r="N167" s="86"/>
      <c r="O167" s="86"/>
    </row>
    <row r="168" spans="1:15" ht="45" hidden="1">
      <c r="A168" s="45">
        <f t="shared" si="2"/>
        <v>26</v>
      </c>
      <c r="B168" s="46" t="s">
        <v>1218</v>
      </c>
      <c r="C168" s="281" t="s">
        <v>1081</v>
      </c>
      <c r="D168" s="46" t="s">
        <v>1726</v>
      </c>
      <c r="E168" s="47"/>
      <c r="F168" s="48" t="s">
        <v>1727</v>
      </c>
      <c r="G168" s="45"/>
      <c r="H168" s="47"/>
      <c r="I168" s="46"/>
      <c r="J168" s="108" t="s">
        <v>2805</v>
      </c>
      <c r="K168" s="48" t="s">
        <v>2806</v>
      </c>
      <c r="L168" s="86"/>
      <c r="M168" s="86"/>
      <c r="N168" s="86"/>
      <c r="O168" s="86"/>
    </row>
    <row r="169" spans="1:15" ht="45" hidden="1">
      <c r="A169" s="45">
        <f t="shared" si="2"/>
        <v>27</v>
      </c>
      <c r="B169" s="46" t="s">
        <v>2807</v>
      </c>
      <c r="C169" s="281" t="s">
        <v>1081</v>
      </c>
      <c r="D169" s="46" t="s">
        <v>1515</v>
      </c>
      <c r="E169" s="47">
        <v>1540</v>
      </c>
      <c r="F169" s="48" t="s">
        <v>1579</v>
      </c>
      <c r="G169" s="45">
        <v>186</v>
      </c>
      <c r="H169" s="47">
        <v>1</v>
      </c>
      <c r="I169" s="46" t="s">
        <v>2567</v>
      </c>
      <c r="J169" s="281" t="s">
        <v>2808</v>
      </c>
      <c r="K169" s="48" t="s">
        <v>2650</v>
      </c>
      <c r="L169" s="86"/>
      <c r="M169" s="86"/>
      <c r="N169" s="86"/>
      <c r="O169" s="86"/>
    </row>
    <row r="170" spans="1:15" ht="45" hidden="1">
      <c r="A170" s="45">
        <f t="shared" si="2"/>
        <v>28</v>
      </c>
      <c r="B170" s="46" t="s">
        <v>1294</v>
      </c>
      <c r="C170" s="281" t="s">
        <v>1081</v>
      </c>
      <c r="D170" s="46" t="s">
        <v>541</v>
      </c>
      <c r="E170" s="47">
        <v>1500</v>
      </c>
      <c r="F170" s="48" t="s">
        <v>542</v>
      </c>
      <c r="G170" s="45"/>
      <c r="H170" s="47"/>
      <c r="I170" s="46"/>
      <c r="J170" s="108" t="s">
        <v>2809</v>
      </c>
      <c r="K170" s="48"/>
      <c r="L170" s="86"/>
      <c r="M170" s="86"/>
      <c r="N170" s="86"/>
      <c r="O170" s="86"/>
    </row>
    <row r="171" spans="1:15" ht="45" hidden="1">
      <c r="A171" s="45">
        <f t="shared" si="2"/>
        <v>29</v>
      </c>
      <c r="B171" s="46" t="s">
        <v>1578</v>
      </c>
      <c r="C171" s="281" t="s">
        <v>1081</v>
      </c>
      <c r="D171" s="46" t="s">
        <v>2810</v>
      </c>
      <c r="E171" s="47">
        <v>1500</v>
      </c>
      <c r="F171" s="48" t="s">
        <v>2811</v>
      </c>
      <c r="G171" s="45">
        <v>130</v>
      </c>
      <c r="H171" s="47">
        <v>2</v>
      </c>
      <c r="I171" s="46" t="s">
        <v>2496</v>
      </c>
      <c r="J171" s="281" t="s">
        <v>2812</v>
      </c>
      <c r="K171" s="48" t="s">
        <v>2650</v>
      </c>
      <c r="L171" s="86"/>
      <c r="M171" s="86"/>
      <c r="N171" s="86"/>
      <c r="O171" s="86"/>
    </row>
    <row r="172" spans="1:15" ht="45" hidden="1">
      <c r="A172" s="45">
        <f t="shared" si="2"/>
        <v>30</v>
      </c>
      <c r="B172" s="46" t="s">
        <v>1665</v>
      </c>
      <c r="C172" s="281" t="s">
        <v>1081</v>
      </c>
      <c r="D172" s="46" t="s">
        <v>2813</v>
      </c>
      <c r="E172" s="47">
        <v>1936</v>
      </c>
      <c r="F172" s="48" t="s">
        <v>2814</v>
      </c>
      <c r="G172" s="45">
        <v>194</v>
      </c>
      <c r="H172" s="47">
        <v>2</v>
      </c>
      <c r="I172" s="46" t="s">
        <v>2496</v>
      </c>
      <c r="J172" s="281" t="s">
        <v>2815</v>
      </c>
      <c r="K172" s="48" t="s">
        <v>2533</v>
      </c>
      <c r="L172" s="86"/>
      <c r="M172" s="86"/>
      <c r="N172" s="86"/>
      <c r="O172" s="86"/>
    </row>
    <row r="173" spans="1:15" ht="45" hidden="1">
      <c r="A173" s="45">
        <f t="shared" si="2"/>
        <v>31</v>
      </c>
      <c r="B173" s="46" t="s">
        <v>2816</v>
      </c>
      <c r="C173" s="281" t="s">
        <v>1081</v>
      </c>
      <c r="D173" s="46" t="s">
        <v>1843</v>
      </c>
      <c r="E173" s="47">
        <v>1524</v>
      </c>
      <c r="F173" s="48" t="s">
        <v>1844</v>
      </c>
      <c r="G173" s="45">
        <v>35</v>
      </c>
      <c r="H173" s="47">
        <v>1</v>
      </c>
      <c r="I173" s="46" t="s">
        <v>2496</v>
      </c>
      <c r="J173" s="281" t="s">
        <v>2817</v>
      </c>
      <c r="K173" s="48" t="s">
        <v>2548</v>
      </c>
      <c r="L173" s="86"/>
      <c r="M173" s="86"/>
      <c r="N173" s="86"/>
      <c r="O173" s="86"/>
    </row>
    <row r="174" spans="1:15" ht="45" hidden="1">
      <c r="A174" s="45">
        <f t="shared" si="2"/>
        <v>32</v>
      </c>
      <c r="B174" s="46" t="s">
        <v>2818</v>
      </c>
      <c r="C174" s="281" t="s">
        <v>1081</v>
      </c>
      <c r="D174" s="46" t="s">
        <v>346</v>
      </c>
      <c r="E174" s="47">
        <v>1000</v>
      </c>
      <c r="F174" s="48" t="s">
        <v>2819</v>
      </c>
      <c r="G174" s="45"/>
      <c r="H174" s="47"/>
      <c r="I174" s="46"/>
      <c r="J174" s="108" t="s">
        <v>2820</v>
      </c>
      <c r="K174" s="48"/>
      <c r="L174" s="86"/>
      <c r="M174" s="86"/>
      <c r="N174" s="86"/>
      <c r="O174" s="86"/>
    </row>
    <row r="175" spans="1:15" ht="60" hidden="1">
      <c r="A175" s="45">
        <f t="shared" si="2"/>
        <v>33</v>
      </c>
      <c r="B175" s="46" t="s">
        <v>1868</v>
      </c>
      <c r="C175" s="281" t="s">
        <v>1115</v>
      </c>
      <c r="D175" s="46" t="s">
        <v>1193</v>
      </c>
      <c r="E175" s="47">
        <v>1270</v>
      </c>
      <c r="F175" s="48" t="s">
        <v>1194</v>
      </c>
      <c r="G175" s="45">
        <v>52</v>
      </c>
      <c r="H175" s="45">
        <v>2</v>
      </c>
      <c r="I175" s="46" t="s">
        <v>2496</v>
      </c>
      <c r="J175" s="281" t="s">
        <v>2821</v>
      </c>
      <c r="K175" s="48" t="s">
        <v>2579</v>
      </c>
      <c r="L175" s="86"/>
      <c r="M175" s="86"/>
      <c r="N175" s="86"/>
      <c r="O175" s="86"/>
    </row>
    <row r="176" spans="1:15" ht="45" hidden="1">
      <c r="A176" s="45">
        <f t="shared" ref="A176:A200" si="3">1+A175</f>
        <v>34</v>
      </c>
      <c r="B176" s="46" t="s">
        <v>1412</v>
      </c>
      <c r="C176" s="281" t="s">
        <v>1081</v>
      </c>
      <c r="D176" s="46" t="s">
        <v>1807</v>
      </c>
      <c r="E176" s="40">
        <v>1120</v>
      </c>
      <c r="F176" s="48" t="s">
        <v>1808</v>
      </c>
      <c r="G176" s="45">
        <v>68</v>
      </c>
      <c r="H176" s="47">
        <v>2</v>
      </c>
      <c r="I176" s="46" t="s">
        <v>2496</v>
      </c>
      <c r="J176" s="281" t="s">
        <v>2822</v>
      </c>
      <c r="K176" s="48" t="s">
        <v>2579</v>
      </c>
      <c r="L176" s="86"/>
      <c r="M176" s="86"/>
      <c r="N176" s="86"/>
      <c r="O176" s="86"/>
    </row>
    <row r="177" spans="1:15" ht="45" hidden="1">
      <c r="A177" s="45">
        <f t="shared" si="3"/>
        <v>35</v>
      </c>
      <c r="B177" s="46" t="s">
        <v>1218</v>
      </c>
      <c r="C177" s="281" t="s">
        <v>1081</v>
      </c>
      <c r="D177" s="46" t="s">
        <v>1726</v>
      </c>
      <c r="E177" s="47">
        <v>1400</v>
      </c>
      <c r="F177" s="48" t="s">
        <v>1727</v>
      </c>
      <c r="G177" s="45">
        <v>37</v>
      </c>
      <c r="H177" s="47">
        <v>1</v>
      </c>
      <c r="I177" s="46" t="s">
        <v>2496</v>
      </c>
      <c r="J177" s="281" t="s">
        <v>2823</v>
      </c>
      <c r="K177" s="48" t="s">
        <v>2548</v>
      </c>
      <c r="L177" s="86"/>
      <c r="M177" s="86"/>
      <c r="N177" s="86"/>
      <c r="O177" s="86"/>
    </row>
    <row r="178" spans="1:15" ht="45">
      <c r="A178" s="45">
        <f t="shared" si="3"/>
        <v>36</v>
      </c>
      <c r="B178" s="46" t="s">
        <v>2824</v>
      </c>
      <c r="C178" s="281" t="s">
        <v>2825</v>
      </c>
      <c r="D178" s="46" t="s">
        <v>2826</v>
      </c>
      <c r="E178" s="47">
        <v>20890</v>
      </c>
      <c r="F178" s="48" t="s">
        <v>1819</v>
      </c>
      <c r="G178" s="80">
        <f>532-245.2</f>
        <v>286.8</v>
      </c>
      <c r="H178" s="47">
        <v>1</v>
      </c>
      <c r="I178" s="46" t="s">
        <v>2827</v>
      </c>
      <c r="J178" s="47" t="s">
        <v>4387</v>
      </c>
      <c r="K178" s="48" t="s">
        <v>2828</v>
      </c>
      <c r="L178" s="86" t="s">
        <v>6157</v>
      </c>
      <c r="M178" s="86"/>
      <c r="N178" s="86"/>
      <c r="O178" s="86"/>
    </row>
    <row r="179" spans="1:15" ht="45" hidden="1">
      <c r="A179" s="45">
        <f t="shared" si="3"/>
        <v>37</v>
      </c>
      <c r="B179" s="46" t="s">
        <v>2829</v>
      </c>
      <c r="C179" s="281" t="s">
        <v>1081</v>
      </c>
      <c r="D179" s="46" t="s">
        <v>2830</v>
      </c>
      <c r="E179" s="47">
        <v>1900</v>
      </c>
      <c r="F179" s="48" t="s">
        <v>1892</v>
      </c>
      <c r="G179" s="45">
        <v>42</v>
      </c>
      <c r="H179" s="47">
        <v>1</v>
      </c>
      <c r="I179" s="46" t="s">
        <v>2496</v>
      </c>
      <c r="J179" s="281" t="s">
        <v>2831</v>
      </c>
      <c r="K179" s="48" t="s">
        <v>2577</v>
      </c>
      <c r="L179" s="86"/>
      <c r="M179" s="86"/>
      <c r="N179" s="86"/>
      <c r="O179" s="86"/>
    </row>
    <row r="180" spans="1:15" ht="45" hidden="1">
      <c r="A180" s="45">
        <f t="shared" si="3"/>
        <v>38</v>
      </c>
      <c r="B180" s="46" t="s">
        <v>1173</v>
      </c>
      <c r="C180" s="281" t="s">
        <v>1081</v>
      </c>
      <c r="D180" s="46" t="s">
        <v>2832</v>
      </c>
      <c r="E180" s="47">
        <v>1488</v>
      </c>
      <c r="F180" s="48" t="s">
        <v>271</v>
      </c>
      <c r="G180" s="45">
        <v>114</v>
      </c>
      <c r="H180" s="47">
        <v>1</v>
      </c>
      <c r="I180" s="46" t="s">
        <v>2496</v>
      </c>
      <c r="J180" s="281" t="s">
        <v>2833</v>
      </c>
      <c r="K180" s="48" t="s">
        <v>2533</v>
      </c>
      <c r="L180" s="86"/>
      <c r="M180" s="86"/>
      <c r="N180" s="86"/>
      <c r="O180" s="86"/>
    </row>
    <row r="181" spans="1:15" ht="60">
      <c r="A181" s="45">
        <f t="shared" si="3"/>
        <v>39</v>
      </c>
      <c r="B181" s="46" t="s">
        <v>1499</v>
      </c>
      <c r="C181" s="281" t="s">
        <v>2834</v>
      </c>
      <c r="D181" s="46" t="s">
        <v>2797</v>
      </c>
      <c r="E181" s="47">
        <v>156495</v>
      </c>
      <c r="F181" s="48" t="s">
        <v>1251</v>
      </c>
      <c r="G181" s="45">
        <v>330.9</v>
      </c>
      <c r="H181" s="47">
        <v>1</v>
      </c>
      <c r="I181" s="46" t="s">
        <v>2835</v>
      </c>
      <c r="J181" s="47" t="s">
        <v>2836</v>
      </c>
      <c r="K181" s="46" t="s">
        <v>2837</v>
      </c>
      <c r="L181" s="86"/>
      <c r="M181" s="86"/>
      <c r="N181" s="86"/>
      <c r="O181" s="86"/>
    </row>
    <row r="182" spans="1:15" ht="45">
      <c r="A182" s="45">
        <f t="shared" si="3"/>
        <v>40</v>
      </c>
      <c r="B182" s="46" t="s">
        <v>2170</v>
      </c>
      <c r="C182" s="281" t="s">
        <v>1081</v>
      </c>
      <c r="D182" s="46" t="s">
        <v>541</v>
      </c>
      <c r="E182" s="47">
        <v>1500</v>
      </c>
      <c r="F182" s="48" t="s">
        <v>542</v>
      </c>
      <c r="G182" s="45">
        <v>88</v>
      </c>
      <c r="H182" s="47">
        <v>2</v>
      </c>
      <c r="I182" s="46" t="s">
        <v>2496</v>
      </c>
      <c r="J182" s="281" t="s">
        <v>2838</v>
      </c>
      <c r="K182" s="48" t="s">
        <v>2579</v>
      </c>
      <c r="L182" s="86"/>
      <c r="M182" s="86"/>
      <c r="N182" s="86"/>
      <c r="O182" s="86"/>
    </row>
    <row r="183" spans="1:15" ht="60">
      <c r="A183" s="45">
        <f t="shared" si="3"/>
        <v>41</v>
      </c>
      <c r="B183" s="46" t="s">
        <v>2839</v>
      </c>
      <c r="C183" s="281" t="s">
        <v>1115</v>
      </c>
      <c r="D183" s="46" t="s">
        <v>2840</v>
      </c>
      <c r="E183" s="47">
        <v>1600</v>
      </c>
      <c r="F183" s="48" t="s">
        <v>1857</v>
      </c>
      <c r="G183" s="45" t="s">
        <v>2841</v>
      </c>
      <c r="H183" s="47">
        <v>2</v>
      </c>
      <c r="I183" s="46" t="s">
        <v>2496</v>
      </c>
      <c r="J183" s="281" t="s">
        <v>2842</v>
      </c>
      <c r="K183" s="48"/>
      <c r="L183" s="86"/>
      <c r="M183" s="86"/>
      <c r="N183" s="86"/>
      <c r="O183" s="86"/>
    </row>
    <row r="184" spans="1:15" ht="48" customHeight="1">
      <c r="A184" s="45">
        <f t="shared" si="3"/>
        <v>42</v>
      </c>
      <c r="B184" s="46" t="s">
        <v>38</v>
      </c>
      <c r="C184" s="281" t="s">
        <v>1081</v>
      </c>
      <c r="D184" s="46" t="s">
        <v>1901</v>
      </c>
      <c r="E184" s="47">
        <v>2467</v>
      </c>
      <c r="F184" s="48" t="s">
        <v>1902</v>
      </c>
      <c r="G184" s="45">
        <v>237</v>
      </c>
      <c r="H184" s="47">
        <v>2</v>
      </c>
      <c r="I184" s="46" t="s">
        <v>2843</v>
      </c>
      <c r="J184" s="281" t="s">
        <v>2844</v>
      </c>
      <c r="K184" s="48" t="s">
        <v>2533</v>
      </c>
      <c r="L184" s="86"/>
      <c r="M184" s="86"/>
      <c r="N184" s="86"/>
      <c r="O184" s="86"/>
    </row>
    <row r="185" spans="1:15" ht="44.25" customHeight="1">
      <c r="A185" s="45">
        <f t="shared" si="3"/>
        <v>43</v>
      </c>
      <c r="B185" s="46" t="s">
        <v>2845</v>
      </c>
      <c r="C185" s="281" t="s">
        <v>1081</v>
      </c>
      <c r="D185" s="46" t="s">
        <v>1262</v>
      </c>
      <c r="E185" s="47">
        <v>1501</v>
      </c>
      <c r="F185" s="48" t="s">
        <v>1263</v>
      </c>
      <c r="G185" s="45">
        <v>58.2</v>
      </c>
      <c r="H185" s="47">
        <v>2</v>
      </c>
      <c r="I185" s="46" t="s">
        <v>2496</v>
      </c>
      <c r="J185" s="281" t="s">
        <v>2846</v>
      </c>
      <c r="K185" s="48" t="s">
        <v>2577</v>
      </c>
      <c r="L185" s="86"/>
      <c r="M185" s="86"/>
      <c r="N185" s="86"/>
      <c r="O185" s="86"/>
    </row>
    <row r="186" spans="1:15" ht="51" customHeight="1">
      <c r="A186" s="45">
        <f t="shared" si="3"/>
        <v>44</v>
      </c>
      <c r="B186" s="46" t="s">
        <v>1173</v>
      </c>
      <c r="C186" s="281" t="s">
        <v>1115</v>
      </c>
      <c r="D186" s="46" t="s">
        <v>1878</v>
      </c>
      <c r="E186" s="47">
        <v>916</v>
      </c>
      <c r="F186" s="48" t="s">
        <v>1879</v>
      </c>
      <c r="G186" s="45">
        <v>51</v>
      </c>
      <c r="H186" s="47">
        <v>2</v>
      </c>
      <c r="I186" s="46" t="s">
        <v>2540</v>
      </c>
      <c r="J186" s="281" t="s">
        <v>2847</v>
      </c>
      <c r="K186" s="48" t="s">
        <v>2579</v>
      </c>
      <c r="L186" s="86"/>
      <c r="M186" s="86"/>
      <c r="N186" s="86"/>
      <c r="O186" s="86"/>
    </row>
    <row r="187" spans="1:15" ht="53.25" customHeight="1">
      <c r="A187" s="45">
        <f t="shared" si="3"/>
        <v>45</v>
      </c>
      <c r="B187" s="46" t="s">
        <v>1173</v>
      </c>
      <c r="C187" s="281" t="s">
        <v>1081</v>
      </c>
      <c r="D187" s="46" t="s">
        <v>1897</v>
      </c>
      <c r="E187" s="47">
        <v>450</v>
      </c>
      <c r="F187" s="48" t="s">
        <v>2848</v>
      </c>
      <c r="G187" s="45">
        <v>114</v>
      </c>
      <c r="H187" s="47">
        <v>2</v>
      </c>
      <c r="I187" s="46" t="s">
        <v>2540</v>
      </c>
      <c r="J187" s="281" t="s">
        <v>2849</v>
      </c>
      <c r="K187" s="48" t="s">
        <v>2533</v>
      </c>
      <c r="L187" s="86"/>
      <c r="M187" s="86"/>
      <c r="N187" s="86"/>
      <c r="O187" s="86"/>
    </row>
    <row r="188" spans="1:15" ht="60">
      <c r="A188" s="45">
        <f t="shared" si="3"/>
        <v>46</v>
      </c>
      <c r="B188" s="139" t="s">
        <v>1173</v>
      </c>
      <c r="C188" s="279" t="s">
        <v>1115</v>
      </c>
      <c r="D188" s="139" t="s">
        <v>1724</v>
      </c>
      <c r="E188" s="47">
        <v>895</v>
      </c>
      <c r="F188" s="48" t="s">
        <v>1722</v>
      </c>
      <c r="G188" s="6">
        <v>53</v>
      </c>
      <c r="H188" s="47">
        <v>2</v>
      </c>
      <c r="I188" s="46" t="s">
        <v>2540</v>
      </c>
      <c r="J188" s="281" t="s">
        <v>2850</v>
      </c>
      <c r="K188" s="48" t="s">
        <v>2533</v>
      </c>
      <c r="L188" s="86"/>
      <c r="M188" s="86"/>
      <c r="N188" s="86"/>
      <c r="O188" s="86"/>
    </row>
    <row r="189" spans="1:15" ht="60">
      <c r="A189" s="45">
        <f t="shared" si="3"/>
        <v>47</v>
      </c>
      <c r="B189" s="139" t="s">
        <v>1173</v>
      </c>
      <c r="C189" s="279" t="s">
        <v>1115</v>
      </c>
      <c r="D189" s="139" t="s">
        <v>1721</v>
      </c>
      <c r="E189" s="47">
        <v>895</v>
      </c>
      <c r="F189" s="48" t="s">
        <v>1722</v>
      </c>
      <c r="G189" s="6">
        <v>53</v>
      </c>
      <c r="H189" s="47">
        <v>2</v>
      </c>
      <c r="I189" s="46" t="s">
        <v>2540</v>
      </c>
      <c r="J189" s="281" t="s">
        <v>2851</v>
      </c>
      <c r="K189" s="48" t="s">
        <v>2533</v>
      </c>
      <c r="L189" s="86"/>
      <c r="M189" s="86"/>
      <c r="N189" s="86"/>
      <c r="O189" s="86"/>
    </row>
    <row r="190" spans="1:15" ht="60">
      <c r="A190" s="45">
        <f t="shared" si="3"/>
        <v>48</v>
      </c>
      <c r="B190" s="139" t="s">
        <v>1135</v>
      </c>
      <c r="C190" s="281" t="s">
        <v>1081</v>
      </c>
      <c r="D190" s="139" t="s">
        <v>1707</v>
      </c>
      <c r="E190" s="6">
        <v>1500</v>
      </c>
      <c r="F190" s="9" t="s">
        <v>1708</v>
      </c>
      <c r="G190" s="6">
        <v>44.2</v>
      </c>
      <c r="H190" s="19">
        <v>1</v>
      </c>
      <c r="I190" s="46" t="s">
        <v>2496</v>
      </c>
      <c r="J190" s="281" t="s">
        <v>2852</v>
      </c>
      <c r="K190" s="48" t="s">
        <v>2577</v>
      </c>
      <c r="L190" s="86"/>
      <c r="M190" s="86"/>
      <c r="N190" s="86"/>
      <c r="O190" s="86"/>
    </row>
    <row r="191" spans="1:15" ht="60">
      <c r="A191" s="45">
        <f t="shared" si="3"/>
        <v>49</v>
      </c>
      <c r="B191" s="46" t="s">
        <v>1173</v>
      </c>
      <c r="C191" s="281" t="s">
        <v>1081</v>
      </c>
      <c r="D191" s="46" t="s">
        <v>1492</v>
      </c>
      <c r="E191" s="47">
        <v>1407</v>
      </c>
      <c r="F191" s="50" t="s">
        <v>1493</v>
      </c>
      <c r="G191" s="45">
        <v>83.6</v>
      </c>
      <c r="H191" s="47">
        <v>1</v>
      </c>
      <c r="I191" s="46" t="s">
        <v>2634</v>
      </c>
      <c r="J191" s="281" t="s">
        <v>2853</v>
      </c>
      <c r="K191" s="48" t="s">
        <v>2579</v>
      </c>
      <c r="L191" s="86"/>
      <c r="M191" s="86"/>
      <c r="N191" s="86"/>
      <c r="O191" s="86"/>
    </row>
    <row r="192" spans="1:15" ht="60">
      <c r="A192" s="45">
        <f t="shared" si="3"/>
        <v>50</v>
      </c>
      <c r="B192" s="46" t="s">
        <v>1855</v>
      </c>
      <c r="C192" s="281" t="s">
        <v>1081</v>
      </c>
      <c r="D192" s="46" t="s">
        <v>2854</v>
      </c>
      <c r="E192" s="47">
        <v>1149</v>
      </c>
      <c r="F192" s="48" t="s">
        <v>2855</v>
      </c>
      <c r="G192" s="45">
        <v>117.6</v>
      </c>
      <c r="H192" s="47">
        <v>2</v>
      </c>
      <c r="I192" s="46" t="s">
        <v>2496</v>
      </c>
      <c r="J192" s="281" t="s">
        <v>2856</v>
      </c>
      <c r="K192" s="48" t="s">
        <v>2650</v>
      </c>
      <c r="L192" s="86"/>
      <c r="M192" s="86"/>
      <c r="N192" s="86"/>
      <c r="O192" s="86"/>
    </row>
    <row r="193" spans="1:15" ht="149.25" customHeight="1">
      <c r="A193" s="45">
        <f t="shared" si="3"/>
        <v>51</v>
      </c>
      <c r="B193" s="46" t="s">
        <v>1855</v>
      </c>
      <c r="C193" s="281" t="s">
        <v>2857</v>
      </c>
      <c r="D193" s="46" t="s">
        <v>2858</v>
      </c>
      <c r="E193" s="47">
        <v>1030</v>
      </c>
      <c r="F193" s="48" t="s">
        <v>2859</v>
      </c>
      <c r="G193" s="45">
        <v>85.3</v>
      </c>
      <c r="H193" s="33">
        <v>1</v>
      </c>
      <c r="I193" s="46" t="s">
        <v>2496</v>
      </c>
      <c r="J193" s="47" t="s">
        <v>4360</v>
      </c>
      <c r="K193" s="46" t="s">
        <v>2860</v>
      </c>
      <c r="L193" s="86"/>
      <c r="M193" s="86"/>
      <c r="N193" s="86"/>
      <c r="O193" s="86"/>
    </row>
    <row r="194" spans="1:15" ht="60">
      <c r="A194" s="45">
        <f t="shared" si="3"/>
        <v>52</v>
      </c>
      <c r="B194" s="46" t="s">
        <v>1739</v>
      </c>
      <c r="C194" s="281" t="s">
        <v>1081</v>
      </c>
      <c r="D194" s="46" t="s">
        <v>234</v>
      </c>
      <c r="E194" s="47">
        <v>1436</v>
      </c>
      <c r="F194" s="48" t="s">
        <v>235</v>
      </c>
      <c r="G194" s="45"/>
      <c r="H194" s="47"/>
      <c r="I194" s="46"/>
      <c r="J194" s="108" t="s">
        <v>2861</v>
      </c>
      <c r="K194" s="48"/>
      <c r="L194" s="86"/>
      <c r="M194" s="86"/>
      <c r="N194" s="86"/>
      <c r="O194" s="86"/>
    </row>
    <row r="195" spans="1:15" ht="60">
      <c r="A195" s="45">
        <f t="shared" si="3"/>
        <v>53</v>
      </c>
      <c r="B195" s="46" t="s">
        <v>1173</v>
      </c>
      <c r="C195" s="281" t="s">
        <v>1081</v>
      </c>
      <c r="D195" s="46" t="s">
        <v>395</v>
      </c>
      <c r="E195" s="47">
        <v>846</v>
      </c>
      <c r="F195" s="48" t="s">
        <v>396</v>
      </c>
      <c r="G195" s="45"/>
      <c r="H195" s="47"/>
      <c r="I195" s="46"/>
      <c r="J195" s="108" t="s">
        <v>2862</v>
      </c>
      <c r="K195" s="48"/>
      <c r="L195" s="86"/>
      <c r="M195" s="86"/>
      <c r="N195" s="86"/>
      <c r="O195" s="86"/>
    </row>
    <row r="196" spans="1:15" ht="60">
      <c r="A196" s="45">
        <f t="shared" si="3"/>
        <v>54</v>
      </c>
      <c r="B196" s="46" t="s">
        <v>1665</v>
      </c>
      <c r="C196" s="281" t="s">
        <v>1081</v>
      </c>
      <c r="D196" s="46" t="s">
        <v>1389</v>
      </c>
      <c r="E196" s="47">
        <v>1014</v>
      </c>
      <c r="F196" s="48" t="s">
        <v>1390</v>
      </c>
      <c r="G196" s="45">
        <v>225.5</v>
      </c>
      <c r="H196" s="47">
        <v>3</v>
      </c>
      <c r="I196" s="46" t="s">
        <v>2863</v>
      </c>
      <c r="J196" s="281" t="s">
        <v>2864</v>
      </c>
      <c r="K196" s="48" t="s">
        <v>2865</v>
      </c>
      <c r="L196" s="86"/>
      <c r="M196" s="86"/>
      <c r="N196" s="86"/>
      <c r="O196" s="86"/>
    </row>
    <row r="197" spans="1:15" ht="60">
      <c r="A197" s="45">
        <f t="shared" si="3"/>
        <v>55</v>
      </c>
      <c r="B197" s="46" t="s">
        <v>1812</v>
      </c>
      <c r="C197" s="281" t="s">
        <v>1081</v>
      </c>
      <c r="D197" s="46" t="s">
        <v>2866</v>
      </c>
      <c r="E197" s="47">
        <v>1099</v>
      </c>
      <c r="F197" s="48" t="s">
        <v>2867</v>
      </c>
      <c r="G197" s="45">
        <v>107.6</v>
      </c>
      <c r="H197" s="47">
        <v>2</v>
      </c>
      <c r="I197" s="46" t="s">
        <v>2496</v>
      </c>
      <c r="J197" s="281" t="s">
        <v>2868</v>
      </c>
      <c r="K197" s="48" t="s">
        <v>2865</v>
      </c>
      <c r="L197" s="86"/>
      <c r="M197" s="86"/>
      <c r="N197" s="86"/>
      <c r="O197" s="86"/>
    </row>
    <row r="198" spans="1:15" ht="60">
      <c r="A198" s="45">
        <f t="shared" si="3"/>
        <v>56</v>
      </c>
      <c r="B198" s="46" t="s">
        <v>1739</v>
      </c>
      <c r="C198" s="281" t="s">
        <v>1081</v>
      </c>
      <c r="D198" s="46" t="s">
        <v>234</v>
      </c>
      <c r="E198" s="47">
        <v>1436</v>
      </c>
      <c r="F198" s="48" t="s">
        <v>235</v>
      </c>
      <c r="G198" s="45">
        <v>156</v>
      </c>
      <c r="H198" s="47">
        <v>2</v>
      </c>
      <c r="I198" s="46" t="s">
        <v>2496</v>
      </c>
      <c r="J198" s="281" t="s">
        <v>2869</v>
      </c>
      <c r="K198" s="48" t="s">
        <v>2865</v>
      </c>
      <c r="L198" s="86"/>
      <c r="M198" s="86"/>
      <c r="N198" s="86"/>
      <c r="O198" s="86"/>
    </row>
    <row r="199" spans="1:15" ht="60">
      <c r="A199" s="45">
        <f t="shared" si="3"/>
        <v>57</v>
      </c>
      <c r="B199" s="46" t="s">
        <v>1269</v>
      </c>
      <c r="C199" s="281" t="s">
        <v>1081</v>
      </c>
      <c r="D199" s="46" t="s">
        <v>564</v>
      </c>
      <c r="E199" s="47">
        <v>1500</v>
      </c>
      <c r="F199" s="48" t="s">
        <v>565</v>
      </c>
      <c r="G199" s="45">
        <v>77</v>
      </c>
      <c r="H199" s="47">
        <v>1</v>
      </c>
      <c r="I199" s="46" t="s">
        <v>2496</v>
      </c>
      <c r="J199" s="281" t="s">
        <v>2870</v>
      </c>
      <c r="K199" s="48" t="s">
        <v>2579</v>
      </c>
      <c r="L199" s="86"/>
      <c r="M199" s="86"/>
      <c r="N199" s="86"/>
      <c r="O199" s="86"/>
    </row>
    <row r="200" spans="1:15" ht="60">
      <c r="A200" s="45">
        <f t="shared" si="3"/>
        <v>58</v>
      </c>
      <c r="B200" s="46" t="s">
        <v>2871</v>
      </c>
      <c r="C200" s="281" t="s">
        <v>1081</v>
      </c>
      <c r="D200" s="46" t="s">
        <v>2872</v>
      </c>
      <c r="E200" s="47">
        <v>1200</v>
      </c>
      <c r="F200" s="48" t="s">
        <v>2873</v>
      </c>
      <c r="G200" s="45">
        <v>116</v>
      </c>
      <c r="H200" s="47">
        <v>2</v>
      </c>
      <c r="I200" s="46" t="s">
        <v>2496</v>
      </c>
      <c r="J200" s="281" t="s">
        <v>2874</v>
      </c>
      <c r="K200" s="48" t="s">
        <v>2865</v>
      </c>
      <c r="L200" s="86"/>
      <c r="M200" s="86"/>
      <c r="N200" s="86"/>
      <c r="O200" s="86"/>
    </row>
    <row r="201" spans="1:15" ht="261" customHeight="1">
      <c r="A201" s="45"/>
      <c r="B201" s="46" t="s">
        <v>1173</v>
      </c>
      <c r="C201" s="281" t="s">
        <v>2875</v>
      </c>
      <c r="D201" s="46" t="s">
        <v>4358</v>
      </c>
      <c r="E201" s="79">
        <v>24231</v>
      </c>
      <c r="F201" s="81" t="s">
        <v>749</v>
      </c>
      <c r="G201" s="145">
        <v>2451.1</v>
      </c>
      <c r="H201" s="47">
        <v>1</v>
      </c>
      <c r="I201" s="46" t="s">
        <v>2876</v>
      </c>
      <c r="J201" s="47" t="s">
        <v>4359</v>
      </c>
      <c r="K201" s="48"/>
      <c r="L201" s="86"/>
      <c r="M201" s="86"/>
      <c r="N201" s="86"/>
      <c r="O201" s="86"/>
    </row>
    <row r="202" spans="1:15" ht="60">
      <c r="A202" s="45">
        <f>1+A200</f>
        <v>59</v>
      </c>
      <c r="B202" s="46" t="s">
        <v>2733</v>
      </c>
      <c r="C202" s="281" t="s">
        <v>1081</v>
      </c>
      <c r="D202" s="46" t="s">
        <v>200</v>
      </c>
      <c r="E202" s="47">
        <v>1202</v>
      </c>
      <c r="F202" s="48" t="s">
        <v>201</v>
      </c>
      <c r="G202" s="45"/>
      <c r="H202" s="47"/>
      <c r="I202" s="46"/>
      <c r="J202" s="108" t="s">
        <v>2877</v>
      </c>
      <c r="K202" s="48"/>
      <c r="L202" s="86"/>
      <c r="M202" s="86"/>
      <c r="N202" s="86"/>
      <c r="O202" s="86"/>
    </row>
    <row r="203" spans="1:15" ht="60">
      <c r="A203" s="45">
        <f t="shared" ref="A203:A210" si="4">1+A202</f>
        <v>60</v>
      </c>
      <c r="B203" s="46" t="s">
        <v>1812</v>
      </c>
      <c r="C203" s="281" t="s">
        <v>1115</v>
      </c>
      <c r="D203" s="46" t="s">
        <v>2031</v>
      </c>
      <c r="E203" s="47">
        <v>2100</v>
      </c>
      <c r="F203" s="48" t="s">
        <v>2032</v>
      </c>
      <c r="G203" s="45">
        <v>91</v>
      </c>
      <c r="H203" s="33">
        <v>2</v>
      </c>
      <c r="I203" s="46" t="s">
        <v>2496</v>
      </c>
      <c r="J203" s="281" t="s">
        <v>2878</v>
      </c>
      <c r="K203" s="48" t="s">
        <v>2865</v>
      </c>
      <c r="L203" s="86"/>
      <c r="M203" s="86"/>
      <c r="N203" s="86"/>
      <c r="O203" s="86"/>
    </row>
    <row r="204" spans="1:15" ht="60">
      <c r="A204" s="45">
        <f t="shared" si="4"/>
        <v>61</v>
      </c>
      <c r="B204" s="46" t="s">
        <v>2879</v>
      </c>
      <c r="C204" s="281" t="s">
        <v>1081</v>
      </c>
      <c r="D204" s="46" t="s">
        <v>1301</v>
      </c>
      <c r="E204" s="47">
        <v>660</v>
      </c>
      <c r="F204" s="48" t="s">
        <v>1302</v>
      </c>
      <c r="G204" s="45">
        <v>65</v>
      </c>
      <c r="H204" s="33">
        <v>1</v>
      </c>
      <c r="I204" s="46" t="s">
        <v>2496</v>
      </c>
      <c r="J204" s="281" t="s">
        <v>2880</v>
      </c>
      <c r="K204" s="48" t="s">
        <v>2579</v>
      </c>
      <c r="L204" s="86"/>
      <c r="M204" s="86"/>
      <c r="N204" s="86"/>
      <c r="O204" s="86"/>
    </row>
    <row r="205" spans="1:15" ht="38.25">
      <c r="A205" s="45">
        <f t="shared" si="4"/>
        <v>62</v>
      </c>
      <c r="B205" s="139" t="s">
        <v>1156</v>
      </c>
      <c r="C205" s="279" t="s">
        <v>1081</v>
      </c>
      <c r="D205" s="139" t="s">
        <v>2045</v>
      </c>
      <c r="E205" s="40">
        <v>1000</v>
      </c>
      <c r="F205" s="9" t="s">
        <v>2046</v>
      </c>
      <c r="G205" s="6">
        <v>44.7</v>
      </c>
      <c r="H205" s="19">
        <v>2</v>
      </c>
      <c r="I205" s="46" t="s">
        <v>2496</v>
      </c>
      <c r="J205" s="107" t="s">
        <v>2881</v>
      </c>
      <c r="K205" s="48"/>
      <c r="L205" s="86"/>
      <c r="M205" s="86"/>
      <c r="N205" s="86"/>
      <c r="O205" s="86"/>
    </row>
    <row r="206" spans="1:15" ht="60">
      <c r="A206" s="45">
        <f t="shared" si="4"/>
        <v>63</v>
      </c>
      <c r="B206" s="46" t="s">
        <v>1269</v>
      </c>
      <c r="C206" s="279" t="s">
        <v>1081</v>
      </c>
      <c r="D206" s="46" t="s">
        <v>801</v>
      </c>
      <c r="E206" s="47">
        <v>2484</v>
      </c>
      <c r="F206" s="48" t="s">
        <v>2011</v>
      </c>
      <c r="G206" s="45">
        <v>70</v>
      </c>
      <c r="H206" s="33">
        <v>2</v>
      </c>
      <c r="I206" s="46" t="s">
        <v>2496</v>
      </c>
      <c r="J206" s="281" t="s">
        <v>2882</v>
      </c>
      <c r="K206" s="48" t="s">
        <v>2579</v>
      </c>
      <c r="L206" s="86"/>
      <c r="M206" s="86"/>
      <c r="N206" s="86"/>
      <c r="O206" s="86"/>
    </row>
    <row r="207" spans="1:15" ht="285">
      <c r="A207" s="45">
        <f t="shared" si="4"/>
        <v>64</v>
      </c>
      <c r="B207" s="46" t="s">
        <v>1173</v>
      </c>
      <c r="C207" s="281" t="s">
        <v>2883</v>
      </c>
      <c r="D207" s="46" t="s">
        <v>2884</v>
      </c>
      <c r="E207" s="47">
        <v>43548</v>
      </c>
      <c r="F207" s="48" t="s">
        <v>740</v>
      </c>
      <c r="G207" s="45">
        <v>8009.4</v>
      </c>
      <c r="H207" s="33"/>
      <c r="I207" s="30" t="s">
        <v>2876</v>
      </c>
      <c r="J207" s="47" t="s">
        <v>2885</v>
      </c>
      <c r="K207" s="48"/>
      <c r="L207" s="86"/>
      <c r="M207" s="86"/>
      <c r="N207" s="86"/>
      <c r="O207" s="86"/>
    </row>
    <row r="208" spans="1:15" ht="60">
      <c r="A208" s="45">
        <f t="shared" si="4"/>
        <v>65</v>
      </c>
      <c r="B208" s="46" t="s">
        <v>1173</v>
      </c>
      <c r="C208" s="281" t="s">
        <v>1081</v>
      </c>
      <c r="D208" s="46" t="s">
        <v>346</v>
      </c>
      <c r="E208" s="47">
        <v>1000</v>
      </c>
      <c r="F208" s="48" t="s">
        <v>2819</v>
      </c>
      <c r="G208" s="45">
        <v>84</v>
      </c>
      <c r="H208" s="33">
        <v>2</v>
      </c>
      <c r="I208" s="46" t="s">
        <v>2496</v>
      </c>
      <c r="J208" s="281" t="s">
        <v>2886</v>
      </c>
      <c r="K208" s="48" t="s">
        <v>2865</v>
      </c>
      <c r="L208" s="86"/>
      <c r="M208" s="86"/>
      <c r="N208" s="86"/>
      <c r="O208" s="86"/>
    </row>
    <row r="209" spans="1:15" ht="60">
      <c r="A209" s="45">
        <f t="shared" si="4"/>
        <v>66</v>
      </c>
      <c r="B209" s="46" t="s">
        <v>2887</v>
      </c>
      <c r="C209" s="281" t="s">
        <v>1081</v>
      </c>
      <c r="D209" s="46" t="s">
        <v>200</v>
      </c>
      <c r="E209" s="47">
        <v>1202</v>
      </c>
      <c r="F209" s="48" t="s">
        <v>201</v>
      </c>
      <c r="G209" s="45">
        <v>130</v>
      </c>
      <c r="H209" s="33">
        <v>2</v>
      </c>
      <c r="I209" s="46" t="s">
        <v>2496</v>
      </c>
      <c r="J209" s="281" t="s">
        <v>2888</v>
      </c>
      <c r="K209" s="48" t="s">
        <v>2865</v>
      </c>
      <c r="L209" s="86"/>
      <c r="M209" s="86"/>
      <c r="N209" s="86"/>
      <c r="O209" s="86"/>
    </row>
    <row r="210" spans="1:15" ht="60">
      <c r="A210" s="45">
        <f t="shared" si="4"/>
        <v>67</v>
      </c>
      <c r="B210" s="46" t="s">
        <v>2889</v>
      </c>
      <c r="C210" s="281" t="s">
        <v>1081</v>
      </c>
      <c r="D210" s="46" t="s">
        <v>933</v>
      </c>
      <c r="E210" s="47">
        <v>1540</v>
      </c>
      <c r="F210" s="48" t="s">
        <v>934</v>
      </c>
      <c r="G210" s="45">
        <v>105</v>
      </c>
      <c r="H210" s="33">
        <v>1</v>
      </c>
      <c r="I210" s="30" t="s">
        <v>2496</v>
      </c>
      <c r="J210" s="281" t="s">
        <v>2890</v>
      </c>
      <c r="K210" s="48" t="s">
        <v>2865</v>
      </c>
      <c r="L210" s="86"/>
      <c r="M210" s="86"/>
      <c r="N210" s="86"/>
      <c r="O210" s="86"/>
    </row>
    <row r="211" spans="1:15" ht="60">
      <c r="A211" s="45">
        <v>68</v>
      </c>
      <c r="B211" s="46" t="s">
        <v>1156</v>
      </c>
      <c r="C211" s="281" t="s">
        <v>1081</v>
      </c>
      <c r="D211" s="46" t="s">
        <v>2045</v>
      </c>
      <c r="E211" s="40">
        <v>1000</v>
      </c>
      <c r="F211" s="9" t="s">
        <v>2046</v>
      </c>
      <c r="G211" s="6">
        <v>45</v>
      </c>
      <c r="H211" s="19">
        <v>2</v>
      </c>
      <c r="I211" s="46" t="s">
        <v>2496</v>
      </c>
      <c r="J211" s="281" t="s">
        <v>2891</v>
      </c>
      <c r="K211" s="48" t="s">
        <v>2577</v>
      </c>
      <c r="L211" s="86"/>
      <c r="M211" s="86"/>
      <c r="N211" s="86"/>
      <c r="O211" s="86"/>
    </row>
    <row r="212" spans="1:15" ht="60">
      <c r="A212" s="45">
        <v>69</v>
      </c>
      <c r="B212" s="46" t="s">
        <v>1173</v>
      </c>
      <c r="C212" s="281" t="s">
        <v>1115</v>
      </c>
      <c r="D212" s="46" t="s">
        <v>2089</v>
      </c>
      <c r="E212" s="47">
        <v>766</v>
      </c>
      <c r="F212" s="48" t="s">
        <v>2090</v>
      </c>
      <c r="G212" s="45">
        <f>186.7-36.7</f>
        <v>150</v>
      </c>
      <c r="H212" s="33" t="s">
        <v>2892</v>
      </c>
      <c r="I212" s="30" t="s">
        <v>2540</v>
      </c>
      <c r="J212" s="281" t="s">
        <v>2893</v>
      </c>
      <c r="K212" s="48" t="s">
        <v>2865</v>
      </c>
      <c r="L212" s="86"/>
      <c r="M212" s="86"/>
      <c r="N212" s="86"/>
      <c r="O212" s="86"/>
    </row>
    <row r="213" spans="1:15" ht="60">
      <c r="A213" s="45">
        <v>70</v>
      </c>
      <c r="B213" s="46" t="s">
        <v>1665</v>
      </c>
      <c r="C213" s="281" t="s">
        <v>1081</v>
      </c>
      <c r="D213" s="46" t="s">
        <v>2735</v>
      </c>
      <c r="E213" s="47">
        <v>2007</v>
      </c>
      <c r="F213" s="48" t="s">
        <v>2894</v>
      </c>
      <c r="G213" s="45">
        <v>205</v>
      </c>
      <c r="H213" s="33">
        <v>2</v>
      </c>
      <c r="I213" s="30" t="s">
        <v>2496</v>
      </c>
      <c r="J213" s="281" t="s">
        <v>2895</v>
      </c>
      <c r="K213" s="48" t="s">
        <v>2865</v>
      </c>
      <c r="L213" s="86"/>
      <c r="M213" s="86"/>
      <c r="N213" s="86"/>
      <c r="O213" s="86"/>
    </row>
    <row r="214" spans="1:15" ht="38.25">
      <c r="A214" s="45">
        <v>71</v>
      </c>
      <c r="B214" s="46" t="s">
        <v>1578</v>
      </c>
      <c r="C214" s="281" t="s">
        <v>1081</v>
      </c>
      <c r="D214" s="46" t="s">
        <v>1518</v>
      </c>
      <c r="E214" s="47">
        <v>1500</v>
      </c>
      <c r="F214" s="48" t="s">
        <v>2127</v>
      </c>
      <c r="G214" s="45"/>
      <c r="H214" s="33"/>
      <c r="I214" s="30"/>
      <c r="J214" s="107" t="s">
        <v>2896</v>
      </c>
      <c r="K214" s="48"/>
      <c r="L214" s="86"/>
      <c r="M214" s="86"/>
      <c r="N214" s="86"/>
      <c r="O214" s="86"/>
    </row>
    <row r="215" spans="1:15" ht="60">
      <c r="A215" s="45">
        <v>72</v>
      </c>
      <c r="B215" s="46" t="s">
        <v>1578</v>
      </c>
      <c r="C215" s="281" t="s">
        <v>1081</v>
      </c>
      <c r="D215" s="46" t="s">
        <v>425</v>
      </c>
      <c r="E215" s="47">
        <v>2063</v>
      </c>
      <c r="F215" s="48" t="s">
        <v>426</v>
      </c>
      <c r="G215" s="45">
        <v>53</v>
      </c>
      <c r="H215" s="33">
        <v>1</v>
      </c>
      <c r="I215" s="30" t="s">
        <v>2496</v>
      </c>
      <c r="J215" s="281" t="s">
        <v>2897</v>
      </c>
      <c r="K215" s="48" t="s">
        <v>2548</v>
      </c>
      <c r="L215" s="86"/>
      <c r="M215" s="86"/>
      <c r="N215" s="86"/>
      <c r="O215" s="86"/>
    </row>
    <row r="216" spans="1:15" ht="38.25">
      <c r="A216" s="45">
        <v>73</v>
      </c>
      <c r="B216" s="139" t="s">
        <v>1412</v>
      </c>
      <c r="C216" s="279" t="s">
        <v>1115</v>
      </c>
      <c r="D216" s="139" t="s">
        <v>2898</v>
      </c>
      <c r="E216" s="50">
        <v>1100</v>
      </c>
      <c r="F216" s="13" t="s">
        <v>2017</v>
      </c>
      <c r="G216" s="146">
        <f>107-48</f>
        <v>59</v>
      </c>
      <c r="H216" s="19">
        <v>1</v>
      </c>
      <c r="I216" s="30" t="s">
        <v>2496</v>
      </c>
      <c r="J216" s="279" t="s">
        <v>2899</v>
      </c>
      <c r="K216" s="48" t="s">
        <v>2577</v>
      </c>
      <c r="L216" s="86"/>
      <c r="M216" s="86"/>
      <c r="N216" s="86"/>
      <c r="O216" s="86"/>
    </row>
    <row r="217" spans="1:15" ht="38.25">
      <c r="A217" s="45">
        <v>74</v>
      </c>
      <c r="B217" s="46" t="s">
        <v>2900</v>
      </c>
      <c r="C217" s="281" t="s">
        <v>1081</v>
      </c>
      <c r="D217" s="46" t="s">
        <v>2901</v>
      </c>
      <c r="E217" s="47">
        <v>880</v>
      </c>
      <c r="F217" s="48" t="s">
        <v>2902</v>
      </c>
      <c r="G217" s="45"/>
      <c r="H217" s="33"/>
      <c r="I217" s="30"/>
      <c r="J217" s="107" t="s">
        <v>2903</v>
      </c>
      <c r="K217" s="48"/>
      <c r="L217" s="86"/>
      <c r="M217" s="86"/>
      <c r="N217" s="86"/>
      <c r="O217" s="86"/>
    </row>
    <row r="218" spans="1:15" ht="60">
      <c r="A218" s="45">
        <v>75</v>
      </c>
      <c r="B218" s="139" t="s">
        <v>1173</v>
      </c>
      <c r="C218" s="281" t="s">
        <v>1115</v>
      </c>
      <c r="D218" s="139" t="s">
        <v>2124</v>
      </c>
      <c r="E218" s="6">
        <v>1358</v>
      </c>
      <c r="F218" s="13" t="s">
        <v>2125</v>
      </c>
      <c r="G218" s="6">
        <f>100-48</f>
        <v>52</v>
      </c>
      <c r="H218" s="19">
        <v>1</v>
      </c>
      <c r="I218" s="30" t="s">
        <v>2904</v>
      </c>
      <c r="J218" s="46" t="s">
        <v>2905</v>
      </c>
      <c r="K218" s="48" t="s">
        <v>2579</v>
      </c>
      <c r="L218" s="86"/>
      <c r="M218" s="86"/>
      <c r="N218" s="86"/>
      <c r="O218" s="86"/>
    </row>
    <row r="219" spans="1:15" ht="60">
      <c r="A219" s="45">
        <v>76</v>
      </c>
      <c r="B219" s="46" t="s">
        <v>2906</v>
      </c>
      <c r="C219" s="281" t="s">
        <v>1081</v>
      </c>
      <c r="D219" s="46" t="s">
        <v>2907</v>
      </c>
      <c r="E219" s="47">
        <v>714</v>
      </c>
      <c r="F219" s="48" t="s">
        <v>2908</v>
      </c>
      <c r="G219" s="45">
        <v>87.8</v>
      </c>
      <c r="H219" s="33">
        <v>2</v>
      </c>
      <c r="I219" s="30" t="s">
        <v>2496</v>
      </c>
      <c r="J219" s="281" t="s">
        <v>2909</v>
      </c>
      <c r="K219" s="48" t="s">
        <v>2865</v>
      </c>
      <c r="L219" s="86"/>
      <c r="M219" s="86"/>
      <c r="N219" s="86"/>
      <c r="O219" s="86"/>
    </row>
    <row r="220" spans="1:15" ht="60">
      <c r="A220" s="45">
        <v>77</v>
      </c>
      <c r="B220" s="46" t="s">
        <v>1173</v>
      </c>
      <c r="C220" s="281" t="s">
        <v>1081</v>
      </c>
      <c r="D220" s="46" t="s">
        <v>395</v>
      </c>
      <c r="E220" s="47">
        <v>846</v>
      </c>
      <c r="F220" s="48" t="s">
        <v>396</v>
      </c>
      <c r="G220" s="45">
        <v>68.7</v>
      </c>
      <c r="H220" s="33">
        <v>1</v>
      </c>
      <c r="I220" s="30" t="s">
        <v>2904</v>
      </c>
      <c r="J220" s="281" t="s">
        <v>2910</v>
      </c>
      <c r="K220" s="48" t="s">
        <v>2577</v>
      </c>
      <c r="L220" s="86"/>
      <c r="M220" s="86"/>
      <c r="N220" s="86"/>
      <c r="O220" s="86"/>
    </row>
    <row r="221" spans="1:15" ht="60">
      <c r="A221" s="45">
        <v>78</v>
      </c>
      <c r="B221" s="46" t="s">
        <v>1135</v>
      </c>
      <c r="C221" s="281" t="s">
        <v>1081</v>
      </c>
      <c r="D221" s="46" t="s">
        <v>2911</v>
      </c>
      <c r="E221" s="47">
        <v>1500</v>
      </c>
      <c r="F221" s="48" t="s">
        <v>2035</v>
      </c>
      <c r="G221" s="45">
        <v>41</v>
      </c>
      <c r="H221" s="33">
        <v>1</v>
      </c>
      <c r="I221" s="30" t="s">
        <v>2496</v>
      </c>
      <c r="J221" s="281" t="s">
        <v>2912</v>
      </c>
      <c r="K221" s="48" t="s">
        <v>2548</v>
      </c>
      <c r="L221" s="86"/>
      <c r="M221" s="86"/>
      <c r="N221" s="86"/>
      <c r="O221" s="86"/>
    </row>
    <row r="222" spans="1:15" ht="60">
      <c r="A222" s="45">
        <v>79</v>
      </c>
      <c r="B222" s="46" t="s">
        <v>1124</v>
      </c>
      <c r="C222" s="281" t="s">
        <v>1081</v>
      </c>
      <c r="D222" s="46" t="s">
        <v>1920</v>
      </c>
      <c r="E222" s="47">
        <v>1000</v>
      </c>
      <c r="F222" s="48" t="s">
        <v>1921</v>
      </c>
      <c r="G222" s="45">
        <v>34.200000000000003</v>
      </c>
      <c r="H222" s="33">
        <v>1</v>
      </c>
      <c r="I222" s="30" t="s">
        <v>2496</v>
      </c>
      <c r="J222" s="281" t="s">
        <v>2913</v>
      </c>
      <c r="K222" s="48" t="s">
        <v>2548</v>
      </c>
      <c r="L222" s="86"/>
      <c r="M222" s="86"/>
      <c r="N222" s="86"/>
      <c r="O222" s="86"/>
    </row>
    <row r="223" spans="1:15" ht="38.25">
      <c r="A223" s="45">
        <v>80</v>
      </c>
      <c r="B223" s="46" t="s">
        <v>1578</v>
      </c>
      <c r="C223" s="281"/>
      <c r="D223" s="46" t="s">
        <v>2914</v>
      </c>
      <c r="E223" s="47"/>
      <c r="F223" s="48"/>
      <c r="G223" s="45"/>
      <c r="H223" s="33"/>
      <c r="I223" s="30"/>
      <c r="J223" s="107" t="s">
        <v>2915</v>
      </c>
      <c r="K223" s="48"/>
      <c r="L223" s="86"/>
      <c r="M223" s="86"/>
      <c r="N223" s="86"/>
      <c r="O223" s="86"/>
    </row>
    <row r="224" spans="1:15" ht="38.25">
      <c r="A224" s="45">
        <v>81</v>
      </c>
      <c r="B224" s="46" t="s">
        <v>1578</v>
      </c>
      <c r="C224" s="281"/>
      <c r="D224" s="46" t="s">
        <v>2916</v>
      </c>
      <c r="E224" s="47"/>
      <c r="F224" s="48" t="s">
        <v>2127</v>
      </c>
      <c r="G224" s="45"/>
      <c r="H224" s="33"/>
      <c r="I224" s="30"/>
      <c r="J224" s="107" t="s">
        <v>2917</v>
      </c>
      <c r="K224" s="48"/>
      <c r="L224" s="86"/>
      <c r="M224" s="86"/>
      <c r="N224" s="86"/>
      <c r="O224" s="86"/>
    </row>
    <row r="225" spans="1:15" ht="60">
      <c r="A225" s="45">
        <v>82</v>
      </c>
      <c r="B225" s="46" t="s">
        <v>1499</v>
      </c>
      <c r="C225" s="281" t="s">
        <v>1081</v>
      </c>
      <c r="D225" s="46" t="s">
        <v>95</v>
      </c>
      <c r="E225" s="47">
        <v>1075</v>
      </c>
      <c r="F225" s="48" t="s">
        <v>96</v>
      </c>
      <c r="G225" s="45">
        <v>132.69999999999999</v>
      </c>
      <c r="H225" s="33">
        <v>2</v>
      </c>
      <c r="I225" s="30" t="s">
        <v>2904</v>
      </c>
      <c r="J225" s="281" t="s">
        <v>2918</v>
      </c>
      <c r="K225" s="48" t="s">
        <v>2865</v>
      </c>
      <c r="L225" s="86"/>
      <c r="M225" s="86"/>
      <c r="N225" s="86"/>
      <c r="O225" s="86"/>
    </row>
    <row r="226" spans="1:15" ht="60">
      <c r="A226" s="45">
        <v>83</v>
      </c>
      <c r="B226" s="46" t="s">
        <v>1173</v>
      </c>
      <c r="C226" s="281" t="s">
        <v>1081</v>
      </c>
      <c r="D226" s="46" t="s">
        <v>2919</v>
      </c>
      <c r="E226" s="47"/>
      <c r="F226" s="48" t="s">
        <v>1020</v>
      </c>
      <c r="G226" s="45">
        <v>157.69999999999999</v>
      </c>
      <c r="H226" s="33">
        <v>2</v>
      </c>
      <c r="I226" s="30" t="s">
        <v>2496</v>
      </c>
      <c r="J226" s="281" t="s">
        <v>2920</v>
      </c>
      <c r="K226" s="48" t="s">
        <v>2865</v>
      </c>
      <c r="L226" s="86"/>
      <c r="M226" s="86"/>
      <c r="N226" s="86"/>
      <c r="O226" s="86"/>
    </row>
    <row r="227" spans="1:15" ht="38.25">
      <c r="A227" s="45">
        <v>84</v>
      </c>
      <c r="B227" s="46" t="s">
        <v>1578</v>
      </c>
      <c r="C227" s="281" t="s">
        <v>1081</v>
      </c>
      <c r="D227" s="46" t="s">
        <v>1662</v>
      </c>
      <c r="E227" s="47"/>
      <c r="F227" s="48" t="s">
        <v>2069</v>
      </c>
      <c r="G227" s="45"/>
      <c r="H227" s="33"/>
      <c r="I227" s="30"/>
      <c r="J227" s="107" t="s">
        <v>2921</v>
      </c>
      <c r="K227" s="48"/>
      <c r="L227" s="86"/>
      <c r="M227" s="86"/>
      <c r="N227" s="86"/>
      <c r="O227" s="86"/>
    </row>
    <row r="228" spans="1:15" ht="60">
      <c r="A228" s="45">
        <v>85</v>
      </c>
      <c r="B228" s="46" t="s">
        <v>1665</v>
      </c>
      <c r="C228" s="281" t="s">
        <v>1081</v>
      </c>
      <c r="D228" s="46" t="s">
        <v>2922</v>
      </c>
      <c r="E228" s="47">
        <v>1288</v>
      </c>
      <c r="F228" s="48" t="s">
        <v>2139</v>
      </c>
      <c r="G228" s="45">
        <v>118.5</v>
      </c>
      <c r="H228" s="33">
        <v>2</v>
      </c>
      <c r="I228" s="30" t="s">
        <v>2496</v>
      </c>
      <c r="J228" s="281" t="s">
        <v>2923</v>
      </c>
      <c r="K228" s="48" t="s">
        <v>2579</v>
      </c>
      <c r="L228" s="86"/>
      <c r="M228" s="86"/>
      <c r="N228" s="86"/>
      <c r="O228" s="86"/>
    </row>
    <row r="229" spans="1:15" ht="60">
      <c r="A229" s="45">
        <v>86</v>
      </c>
      <c r="B229" s="46" t="s">
        <v>2134</v>
      </c>
      <c r="C229" s="281" t="s">
        <v>1081</v>
      </c>
      <c r="D229" s="46" t="s">
        <v>2135</v>
      </c>
      <c r="E229" s="47">
        <v>600</v>
      </c>
      <c r="F229" s="48" t="s">
        <v>2136</v>
      </c>
      <c r="G229" s="45">
        <v>32.299999999999997</v>
      </c>
      <c r="H229" s="33">
        <v>1</v>
      </c>
      <c r="I229" s="30" t="s">
        <v>2496</v>
      </c>
      <c r="J229" s="281" t="s">
        <v>2924</v>
      </c>
      <c r="K229" s="48" t="s">
        <v>2548</v>
      </c>
      <c r="L229" s="86"/>
      <c r="M229" s="86"/>
      <c r="N229" s="86"/>
      <c r="O229" s="86"/>
    </row>
    <row r="230" spans="1:15" ht="38.25">
      <c r="A230" s="45">
        <v>87</v>
      </c>
      <c r="B230" s="46" t="s">
        <v>2733</v>
      </c>
      <c r="C230" s="281" t="s">
        <v>1081</v>
      </c>
      <c r="D230" s="46" t="s">
        <v>2925</v>
      </c>
      <c r="E230" s="47"/>
      <c r="F230" s="48"/>
      <c r="G230" s="45"/>
      <c r="H230" s="33"/>
      <c r="I230" s="30"/>
      <c r="J230" s="107" t="s">
        <v>2926</v>
      </c>
      <c r="K230" s="48"/>
      <c r="L230" s="86"/>
      <c r="M230" s="86"/>
      <c r="N230" s="86"/>
      <c r="O230" s="86"/>
    </row>
    <row r="231" spans="1:15" ht="60">
      <c r="A231" s="45">
        <v>88</v>
      </c>
      <c r="B231" s="46" t="s">
        <v>1173</v>
      </c>
      <c r="C231" s="281" t="s">
        <v>1081</v>
      </c>
      <c r="D231" s="46" t="s">
        <v>2927</v>
      </c>
      <c r="E231" s="47">
        <v>1368</v>
      </c>
      <c r="F231" s="48" t="s">
        <v>2133</v>
      </c>
      <c r="G231" s="45">
        <v>48.9</v>
      </c>
      <c r="H231" s="33">
        <v>1</v>
      </c>
      <c r="I231" s="30" t="s">
        <v>2496</v>
      </c>
      <c r="J231" s="281" t="s">
        <v>2928</v>
      </c>
      <c r="K231" s="48" t="s">
        <v>2577</v>
      </c>
      <c r="L231" s="86"/>
      <c r="M231" s="86"/>
      <c r="N231" s="86"/>
      <c r="O231" s="86"/>
    </row>
    <row r="232" spans="1:15" ht="60">
      <c r="A232" s="45">
        <v>89</v>
      </c>
      <c r="B232" s="46" t="s">
        <v>1173</v>
      </c>
      <c r="C232" s="281" t="s">
        <v>1081</v>
      </c>
      <c r="D232" s="46" t="s">
        <v>377</v>
      </c>
      <c r="E232" s="47">
        <v>1496</v>
      </c>
      <c r="F232" s="48" t="s">
        <v>378</v>
      </c>
      <c r="G232" s="45">
        <v>221</v>
      </c>
      <c r="H232" s="33">
        <v>2</v>
      </c>
      <c r="I232" s="30" t="s">
        <v>2496</v>
      </c>
      <c r="J232" s="281" t="s">
        <v>2929</v>
      </c>
      <c r="K232" s="48" t="s">
        <v>2865</v>
      </c>
      <c r="L232" s="86"/>
      <c r="M232" s="86"/>
      <c r="N232" s="86"/>
      <c r="O232" s="86"/>
    </row>
    <row r="233" spans="1:15" ht="60">
      <c r="A233" s="45">
        <v>90</v>
      </c>
      <c r="B233" s="46" t="s">
        <v>5986</v>
      </c>
      <c r="C233" s="281" t="s">
        <v>1081</v>
      </c>
      <c r="D233" s="46" t="s">
        <v>2930</v>
      </c>
      <c r="E233" s="47">
        <v>650</v>
      </c>
      <c r="F233" s="48" t="s">
        <v>1421</v>
      </c>
      <c r="G233" s="45">
        <v>58</v>
      </c>
      <c r="H233" s="33">
        <v>2</v>
      </c>
      <c r="I233" s="30" t="s">
        <v>2496</v>
      </c>
      <c r="J233" s="281" t="s">
        <v>2931</v>
      </c>
      <c r="K233" s="46" t="s">
        <v>5987</v>
      </c>
      <c r="L233" s="86"/>
      <c r="M233" s="86"/>
      <c r="N233" s="86"/>
      <c r="O233" s="86"/>
    </row>
    <row r="234" spans="1:15" ht="60">
      <c r="A234" s="45">
        <v>91</v>
      </c>
      <c r="B234" s="46" t="s">
        <v>1173</v>
      </c>
      <c r="C234" s="281" t="s">
        <v>1115</v>
      </c>
      <c r="D234" s="46" t="s">
        <v>2062</v>
      </c>
      <c r="E234" s="45">
        <v>930</v>
      </c>
      <c r="F234" s="48" t="s">
        <v>2063</v>
      </c>
      <c r="G234" s="47">
        <v>56</v>
      </c>
      <c r="H234" s="33">
        <v>1</v>
      </c>
      <c r="I234" s="39" t="s">
        <v>2932</v>
      </c>
      <c r="J234" s="281" t="s">
        <v>2933</v>
      </c>
      <c r="K234" s="48" t="s">
        <v>2865</v>
      </c>
      <c r="L234" s="86"/>
      <c r="M234" s="86"/>
      <c r="N234" s="86"/>
      <c r="O234" s="86"/>
    </row>
    <row r="235" spans="1:15" ht="38.25">
      <c r="A235" s="45">
        <v>92</v>
      </c>
      <c r="B235" s="46" t="s">
        <v>1578</v>
      </c>
      <c r="C235" s="281" t="s">
        <v>1081</v>
      </c>
      <c r="D235" s="46" t="s">
        <v>1518</v>
      </c>
      <c r="E235" s="47">
        <v>1500</v>
      </c>
      <c r="F235" s="48" t="s">
        <v>2127</v>
      </c>
      <c r="G235" s="45"/>
      <c r="H235" s="33"/>
      <c r="I235" s="30"/>
      <c r="J235" s="107" t="s">
        <v>2934</v>
      </c>
      <c r="K235" s="48"/>
      <c r="L235" s="86"/>
      <c r="M235" s="86"/>
      <c r="N235" s="86"/>
      <c r="O235" s="86"/>
    </row>
    <row r="236" spans="1:15" ht="60">
      <c r="A236" s="45">
        <v>93</v>
      </c>
      <c r="B236" s="46" t="s">
        <v>1578</v>
      </c>
      <c r="C236" s="281" t="s">
        <v>1081</v>
      </c>
      <c r="D236" s="46" t="s">
        <v>1662</v>
      </c>
      <c r="E236" s="47">
        <v>933</v>
      </c>
      <c r="F236" s="48" t="s">
        <v>2069</v>
      </c>
      <c r="G236" s="45">
        <v>51</v>
      </c>
      <c r="H236" s="33">
        <v>1</v>
      </c>
      <c r="I236" s="30" t="s">
        <v>2496</v>
      </c>
      <c r="J236" s="281" t="s">
        <v>2935</v>
      </c>
      <c r="K236" s="48" t="s">
        <v>2548</v>
      </c>
      <c r="L236" s="86"/>
      <c r="M236" s="86"/>
      <c r="N236" s="86"/>
      <c r="O236" s="86"/>
    </row>
    <row r="237" spans="1:15" ht="60">
      <c r="A237" s="45">
        <v>94</v>
      </c>
      <c r="B237" s="46" t="s">
        <v>1578</v>
      </c>
      <c r="C237" s="281" t="s">
        <v>1081</v>
      </c>
      <c r="D237" s="46" t="s">
        <v>1581</v>
      </c>
      <c r="E237" s="47">
        <v>700</v>
      </c>
      <c r="F237" s="48" t="s">
        <v>1582</v>
      </c>
      <c r="G237" s="45">
        <v>206</v>
      </c>
      <c r="H237" s="33">
        <v>1</v>
      </c>
      <c r="I237" s="30" t="s">
        <v>2936</v>
      </c>
      <c r="J237" s="281" t="s">
        <v>2937</v>
      </c>
      <c r="K237" s="48" t="s">
        <v>2865</v>
      </c>
      <c r="L237" s="86"/>
      <c r="M237" s="86"/>
      <c r="N237" s="86"/>
      <c r="O237" s="86"/>
    </row>
    <row r="238" spans="1:15" ht="60">
      <c r="A238" s="45">
        <v>95</v>
      </c>
      <c r="B238" s="46" t="s">
        <v>1269</v>
      </c>
      <c r="C238" s="281" t="s">
        <v>1081</v>
      </c>
      <c r="D238" s="46" t="s">
        <v>2098</v>
      </c>
      <c r="E238" s="47">
        <v>1500</v>
      </c>
      <c r="F238" s="48" t="s">
        <v>2099</v>
      </c>
      <c r="G238" s="45">
        <v>63</v>
      </c>
      <c r="H238" s="33">
        <v>2</v>
      </c>
      <c r="I238" s="30" t="s">
        <v>2496</v>
      </c>
      <c r="J238" s="281" t="s">
        <v>2938</v>
      </c>
      <c r="K238" s="48" t="s">
        <v>2577</v>
      </c>
      <c r="L238" s="86"/>
      <c r="M238" s="86"/>
      <c r="N238" s="86"/>
      <c r="O238" s="86"/>
    </row>
    <row r="239" spans="1:15" ht="60">
      <c r="A239" s="45">
        <v>96</v>
      </c>
      <c r="B239" s="46" t="s">
        <v>2939</v>
      </c>
      <c r="C239" s="281" t="s">
        <v>1081</v>
      </c>
      <c r="D239" s="46" t="s">
        <v>1603</v>
      </c>
      <c r="E239" s="47">
        <v>1000</v>
      </c>
      <c r="F239" s="48" t="s">
        <v>1606</v>
      </c>
      <c r="G239" s="45">
        <v>42</v>
      </c>
      <c r="H239" s="33">
        <v>1</v>
      </c>
      <c r="I239" s="30" t="s">
        <v>2496</v>
      </c>
      <c r="J239" s="281" t="s">
        <v>2940</v>
      </c>
      <c r="K239" s="48" t="s">
        <v>2579</v>
      </c>
      <c r="L239" s="86"/>
      <c r="M239" s="86"/>
      <c r="N239" s="86"/>
      <c r="O239" s="86"/>
    </row>
    <row r="240" spans="1:15" ht="60">
      <c r="A240" s="45">
        <v>97</v>
      </c>
      <c r="B240" s="46" t="s">
        <v>2549</v>
      </c>
      <c r="C240" s="281" t="s">
        <v>1081</v>
      </c>
      <c r="D240" s="46" t="s">
        <v>1950</v>
      </c>
      <c r="E240" s="47">
        <v>1954</v>
      </c>
      <c r="F240" s="48" t="s">
        <v>1951</v>
      </c>
      <c r="G240" s="45">
        <v>177</v>
      </c>
      <c r="H240" s="33">
        <v>2</v>
      </c>
      <c r="I240" s="30" t="s">
        <v>2540</v>
      </c>
      <c r="J240" s="281" t="s">
        <v>2941</v>
      </c>
      <c r="K240" s="48" t="s">
        <v>2865</v>
      </c>
      <c r="L240" s="86"/>
      <c r="M240" s="86"/>
      <c r="N240" s="86"/>
      <c r="O240" s="86"/>
    </row>
    <row r="241" spans="1:15" ht="60">
      <c r="A241" s="45">
        <v>98</v>
      </c>
      <c r="B241" s="46" t="s">
        <v>1578</v>
      </c>
      <c r="C241" s="281" t="s">
        <v>1081</v>
      </c>
      <c r="D241" s="46" t="s">
        <v>1518</v>
      </c>
      <c r="E241" s="47">
        <v>1500</v>
      </c>
      <c r="F241" s="48" t="s">
        <v>2127</v>
      </c>
      <c r="G241" s="45">
        <v>120</v>
      </c>
      <c r="H241" s="33">
        <v>1</v>
      </c>
      <c r="I241" s="30" t="s">
        <v>2936</v>
      </c>
      <c r="J241" s="281" t="s">
        <v>2942</v>
      </c>
      <c r="K241" s="48" t="s">
        <v>2865</v>
      </c>
      <c r="L241" s="86"/>
      <c r="M241" s="86"/>
      <c r="N241" s="86"/>
      <c r="O241" s="86"/>
    </row>
    <row r="242" spans="1:15" ht="173.25" customHeight="1">
      <c r="A242" s="45">
        <v>99</v>
      </c>
      <c r="B242" s="50" t="s">
        <v>1173</v>
      </c>
      <c r="C242" s="281" t="s">
        <v>2943</v>
      </c>
      <c r="D242" s="46" t="s">
        <v>2944</v>
      </c>
      <c r="E242" s="47"/>
      <c r="F242" s="48" t="s">
        <v>996</v>
      </c>
      <c r="G242" s="853" t="s">
        <v>2945</v>
      </c>
      <c r="H242" s="854"/>
      <c r="I242" s="855"/>
      <c r="J242" s="47" t="s">
        <v>4356</v>
      </c>
      <c r="K242" s="48"/>
      <c r="L242" s="86"/>
      <c r="M242" s="86"/>
      <c r="N242" s="86"/>
      <c r="O242" s="86"/>
    </row>
    <row r="243" spans="1:15" ht="38.25">
      <c r="A243" s="45">
        <v>100</v>
      </c>
      <c r="B243" s="46" t="s">
        <v>1156</v>
      </c>
      <c r="C243" s="281" t="s">
        <v>1081</v>
      </c>
      <c r="D243" s="46" t="s">
        <v>2162</v>
      </c>
      <c r="E243" s="47"/>
      <c r="F243" s="48" t="s">
        <v>2163</v>
      </c>
      <c r="G243" s="45"/>
      <c r="H243" s="47"/>
      <c r="I243" s="46"/>
      <c r="J243" s="107" t="s">
        <v>2946</v>
      </c>
      <c r="K243" s="48"/>
      <c r="L243" s="86"/>
      <c r="M243" s="86"/>
      <c r="N243" s="86"/>
      <c r="O243" s="86"/>
    </row>
    <row r="244" spans="1:15" ht="60">
      <c r="A244" s="45">
        <v>101</v>
      </c>
      <c r="B244" s="46" t="s">
        <v>2733</v>
      </c>
      <c r="C244" s="281" t="s">
        <v>1081</v>
      </c>
      <c r="D244" s="46" t="s">
        <v>2925</v>
      </c>
      <c r="E244" s="47">
        <v>600</v>
      </c>
      <c r="F244" s="48" t="s">
        <v>189</v>
      </c>
      <c r="G244" s="45">
        <v>39</v>
      </c>
      <c r="H244" s="47">
        <v>1</v>
      </c>
      <c r="I244" s="46" t="s">
        <v>2496</v>
      </c>
      <c r="J244" s="281" t="s">
        <v>2947</v>
      </c>
      <c r="K244" s="48" t="s">
        <v>2548</v>
      </c>
      <c r="L244" s="86"/>
      <c r="M244" s="86"/>
      <c r="N244" s="86"/>
      <c r="O244" s="86"/>
    </row>
    <row r="245" spans="1:15" ht="60">
      <c r="A245" s="45">
        <v>102</v>
      </c>
      <c r="B245" s="46" t="s">
        <v>1173</v>
      </c>
      <c r="C245" s="281" t="s">
        <v>1081</v>
      </c>
      <c r="D245" s="46" t="s">
        <v>2948</v>
      </c>
      <c r="E245" s="47">
        <v>1500</v>
      </c>
      <c r="F245" s="48" t="s">
        <v>2949</v>
      </c>
      <c r="G245" s="45">
        <v>131</v>
      </c>
      <c r="H245" s="47">
        <v>1</v>
      </c>
      <c r="I245" s="46" t="s">
        <v>2765</v>
      </c>
      <c r="J245" s="281" t="s">
        <v>2950</v>
      </c>
      <c r="K245" s="48" t="s">
        <v>2865</v>
      </c>
      <c r="L245" s="86"/>
      <c r="M245" s="86"/>
      <c r="N245" s="86"/>
      <c r="O245" s="86"/>
    </row>
    <row r="246" spans="1:15" ht="60">
      <c r="A246" s="45">
        <v>103</v>
      </c>
      <c r="B246" s="46" t="s">
        <v>1173</v>
      </c>
      <c r="C246" s="281" t="s">
        <v>1081</v>
      </c>
      <c r="D246" s="46" t="s">
        <v>2951</v>
      </c>
      <c r="E246" s="47">
        <v>947</v>
      </c>
      <c r="F246" s="48" t="s">
        <v>2952</v>
      </c>
      <c r="G246" s="45">
        <v>102</v>
      </c>
      <c r="H246" s="47">
        <v>2</v>
      </c>
      <c r="I246" s="46" t="s">
        <v>2765</v>
      </c>
      <c r="J246" s="281" t="s">
        <v>2953</v>
      </c>
      <c r="K246" s="48" t="s">
        <v>2865</v>
      </c>
      <c r="L246" s="86"/>
      <c r="M246" s="86"/>
      <c r="N246" s="86"/>
      <c r="O246" s="86"/>
    </row>
    <row r="247" spans="1:15" ht="60">
      <c r="A247" s="45">
        <v>104</v>
      </c>
      <c r="B247" s="46" t="s">
        <v>1739</v>
      </c>
      <c r="C247" s="281" t="s">
        <v>1081</v>
      </c>
      <c r="D247" s="46" t="s">
        <v>2165</v>
      </c>
      <c r="E247" s="47">
        <v>1758</v>
      </c>
      <c r="F247" s="48" t="s">
        <v>2166</v>
      </c>
      <c r="G247" s="45">
        <v>33</v>
      </c>
      <c r="H247" s="47">
        <v>1</v>
      </c>
      <c r="I247" s="46" t="s">
        <v>2496</v>
      </c>
      <c r="J247" s="281" t="s">
        <v>2954</v>
      </c>
      <c r="K247" s="48" t="s">
        <v>2548</v>
      </c>
      <c r="L247" s="86"/>
      <c r="M247" s="86"/>
      <c r="N247" s="86"/>
      <c r="O247" s="86"/>
    </row>
    <row r="248" spans="1:15" ht="60">
      <c r="A248" s="45">
        <v>105</v>
      </c>
      <c r="B248" s="46" t="s">
        <v>1199</v>
      </c>
      <c r="C248" s="281" t="s">
        <v>1081</v>
      </c>
      <c r="D248" s="46" t="s">
        <v>2149</v>
      </c>
      <c r="E248" s="47">
        <v>999</v>
      </c>
      <c r="F248" s="46" t="s">
        <v>2955</v>
      </c>
      <c r="G248" s="45">
        <v>101</v>
      </c>
      <c r="H248" s="47">
        <v>1</v>
      </c>
      <c r="I248" s="46" t="s">
        <v>2496</v>
      </c>
      <c r="J248" s="281" t="s">
        <v>2956</v>
      </c>
      <c r="K248" s="48" t="s">
        <v>2865</v>
      </c>
      <c r="L248" s="86"/>
      <c r="M248" s="86"/>
      <c r="N248" s="86"/>
      <c r="O248" s="86"/>
    </row>
    <row r="249" spans="1:15" s="41" customFormat="1" ht="60">
      <c r="A249" s="46">
        <v>106</v>
      </c>
      <c r="B249" s="46" t="s">
        <v>1949</v>
      </c>
      <c r="C249" s="281" t="s">
        <v>1081</v>
      </c>
      <c r="D249" s="46" t="s">
        <v>2957</v>
      </c>
      <c r="E249" s="46">
        <v>600</v>
      </c>
      <c r="F249" s="46" t="s">
        <v>2958</v>
      </c>
      <c r="G249" s="46">
        <v>90</v>
      </c>
      <c r="H249" s="46">
        <v>2</v>
      </c>
      <c r="I249" s="46" t="s">
        <v>2496</v>
      </c>
      <c r="J249" s="46" t="s">
        <v>2959</v>
      </c>
      <c r="K249" s="46" t="s">
        <v>2577</v>
      </c>
      <c r="L249" s="122"/>
      <c r="M249" s="122"/>
      <c r="N249" s="122"/>
      <c r="O249" s="122"/>
    </row>
    <row r="250" spans="1:15" ht="60">
      <c r="A250" s="45">
        <v>107</v>
      </c>
      <c r="B250" s="46" t="s">
        <v>1173</v>
      </c>
      <c r="C250" s="281" t="s">
        <v>1081</v>
      </c>
      <c r="D250" s="46" t="s">
        <v>2960</v>
      </c>
      <c r="E250" s="47">
        <v>1225</v>
      </c>
      <c r="F250" s="48" t="s">
        <v>2961</v>
      </c>
      <c r="G250" s="45">
        <v>321</v>
      </c>
      <c r="H250" s="47">
        <v>2</v>
      </c>
      <c r="I250" s="46" t="s">
        <v>2962</v>
      </c>
      <c r="J250" s="46" t="s">
        <v>2963</v>
      </c>
      <c r="K250" s="48" t="s">
        <v>2865</v>
      </c>
      <c r="L250" s="86"/>
      <c r="M250" s="86"/>
      <c r="N250" s="86"/>
      <c r="O250" s="86"/>
    </row>
    <row r="251" spans="1:15" ht="60">
      <c r="A251" s="45">
        <v>108</v>
      </c>
      <c r="B251" s="46" t="s">
        <v>1949</v>
      </c>
      <c r="C251" s="281" t="s">
        <v>1081</v>
      </c>
      <c r="D251" s="46" t="s">
        <v>834</v>
      </c>
      <c r="E251" s="47">
        <v>1577</v>
      </c>
      <c r="F251" s="48" t="s">
        <v>2037</v>
      </c>
      <c r="G251" s="45">
        <v>131</v>
      </c>
      <c r="H251" s="47">
        <v>2</v>
      </c>
      <c r="I251" s="46" t="s">
        <v>2496</v>
      </c>
      <c r="J251" s="46" t="s">
        <v>2964</v>
      </c>
      <c r="K251" s="48" t="s">
        <v>2865</v>
      </c>
      <c r="L251" s="86"/>
      <c r="M251" s="86"/>
      <c r="N251" s="86"/>
      <c r="O251" s="86"/>
    </row>
    <row r="252" spans="1:15" ht="60">
      <c r="A252" s="45">
        <v>109</v>
      </c>
      <c r="B252" s="46" t="s">
        <v>1846</v>
      </c>
      <c r="C252" s="281" t="s">
        <v>1081</v>
      </c>
      <c r="D252" s="46" t="s">
        <v>2965</v>
      </c>
      <c r="E252" s="47">
        <v>950</v>
      </c>
      <c r="F252" s="48" t="s">
        <v>2966</v>
      </c>
      <c r="G252" s="45"/>
      <c r="H252" s="47"/>
      <c r="I252" s="46"/>
      <c r="J252" s="110" t="s">
        <v>2967</v>
      </c>
      <c r="K252" s="48"/>
      <c r="L252" s="86"/>
      <c r="M252" s="86"/>
      <c r="N252" s="86"/>
      <c r="O252" s="86"/>
    </row>
    <row r="253" spans="1:15" ht="60">
      <c r="A253" s="45">
        <v>109</v>
      </c>
      <c r="B253" s="46" t="s">
        <v>1156</v>
      </c>
      <c r="C253" s="281" t="s">
        <v>1081</v>
      </c>
      <c r="D253" s="46" t="s">
        <v>876</v>
      </c>
      <c r="E253" s="46">
        <v>1065</v>
      </c>
      <c r="F253" s="46" t="s">
        <v>877</v>
      </c>
      <c r="G253" s="47">
        <v>105</v>
      </c>
      <c r="H253" s="47">
        <v>1</v>
      </c>
      <c r="I253" s="46" t="s">
        <v>2827</v>
      </c>
      <c r="J253" s="46" t="s">
        <v>2968</v>
      </c>
      <c r="K253" s="48" t="s">
        <v>2577</v>
      </c>
      <c r="L253" s="86"/>
      <c r="M253" s="86"/>
      <c r="N253" s="86"/>
      <c r="O253" s="86"/>
    </row>
    <row r="254" spans="1:15" ht="60">
      <c r="A254" s="45">
        <v>110</v>
      </c>
      <c r="B254" s="46" t="s">
        <v>1173</v>
      </c>
      <c r="C254" s="281" t="s">
        <v>1115</v>
      </c>
      <c r="D254" s="46" t="s">
        <v>2969</v>
      </c>
      <c r="E254" s="47">
        <v>1092</v>
      </c>
      <c r="F254" s="48" t="s">
        <v>2970</v>
      </c>
      <c r="G254" s="80">
        <f>186.3-49.9</f>
        <v>136.4</v>
      </c>
      <c r="H254" s="47">
        <v>1</v>
      </c>
      <c r="I254" s="46" t="s">
        <v>2496</v>
      </c>
      <c r="J254" s="46" t="s">
        <v>2971</v>
      </c>
      <c r="K254" s="48" t="s">
        <v>2865</v>
      </c>
      <c r="L254" s="86"/>
      <c r="M254" s="86"/>
      <c r="N254" s="86"/>
      <c r="O254" s="86"/>
    </row>
    <row r="255" spans="1:15" ht="60">
      <c r="A255" s="45">
        <v>111</v>
      </c>
      <c r="B255" s="46" t="s">
        <v>1173</v>
      </c>
      <c r="C255" s="281" t="s">
        <v>1081</v>
      </c>
      <c r="D255" s="46" t="s">
        <v>1960</v>
      </c>
      <c r="E255" s="47">
        <v>1400</v>
      </c>
      <c r="F255" s="48" t="s">
        <v>1961</v>
      </c>
      <c r="G255" s="45">
        <v>272</v>
      </c>
      <c r="H255" s="47">
        <v>2</v>
      </c>
      <c r="I255" s="46" t="s">
        <v>2962</v>
      </c>
      <c r="J255" s="46" t="s">
        <v>2972</v>
      </c>
      <c r="K255" s="48" t="s">
        <v>2579</v>
      </c>
      <c r="L255" s="86"/>
      <c r="M255" s="86"/>
      <c r="N255" s="86"/>
      <c r="O255" s="86"/>
    </row>
    <row r="256" spans="1:15" ht="60">
      <c r="A256" s="45">
        <v>112</v>
      </c>
      <c r="B256" s="46" t="s">
        <v>1578</v>
      </c>
      <c r="C256" s="281" t="s">
        <v>1081</v>
      </c>
      <c r="D256" s="46" t="s">
        <v>2973</v>
      </c>
      <c r="E256" s="47"/>
      <c r="F256" s="48" t="s">
        <v>2974</v>
      </c>
      <c r="G256" s="45"/>
      <c r="H256" s="47"/>
      <c r="I256" s="46"/>
      <c r="J256" s="110" t="s">
        <v>2975</v>
      </c>
      <c r="K256" s="48"/>
      <c r="L256" s="86"/>
      <c r="M256" s="86"/>
      <c r="N256" s="86"/>
      <c r="O256" s="86"/>
    </row>
    <row r="257" spans="1:15" ht="60">
      <c r="A257" s="45">
        <v>113</v>
      </c>
      <c r="B257" s="46" t="s">
        <v>2900</v>
      </c>
      <c r="C257" s="281" t="s">
        <v>1081</v>
      </c>
      <c r="D257" s="46" t="s">
        <v>2901</v>
      </c>
      <c r="E257" s="47"/>
      <c r="F257" s="48" t="s">
        <v>2902</v>
      </c>
      <c r="G257" s="45"/>
      <c r="H257" s="47"/>
      <c r="I257" s="46"/>
      <c r="J257" s="110" t="s">
        <v>2976</v>
      </c>
      <c r="K257" s="48"/>
      <c r="L257" s="86"/>
      <c r="M257" s="86"/>
      <c r="N257" s="86"/>
      <c r="O257" s="86"/>
    </row>
    <row r="258" spans="1:15" ht="150" customHeight="1">
      <c r="A258" s="45">
        <v>114</v>
      </c>
      <c r="B258" s="46" t="s">
        <v>1173</v>
      </c>
      <c r="C258" s="281" t="s">
        <v>2977</v>
      </c>
      <c r="D258" s="46" t="s">
        <v>2978</v>
      </c>
      <c r="E258" s="47"/>
      <c r="F258" s="46" t="s">
        <v>2979</v>
      </c>
      <c r="G258" s="853" t="s">
        <v>4362</v>
      </c>
      <c r="H258" s="854"/>
      <c r="I258" s="855"/>
      <c r="J258" s="47" t="s">
        <v>5017</v>
      </c>
      <c r="K258" s="48"/>
      <c r="L258" s="86"/>
      <c r="M258" s="86"/>
      <c r="N258" s="86"/>
      <c r="O258" s="86"/>
    </row>
    <row r="259" spans="1:15" ht="60">
      <c r="A259" s="45">
        <v>115</v>
      </c>
      <c r="B259" s="46" t="s">
        <v>1226</v>
      </c>
      <c r="C259" s="281" t="s">
        <v>1081</v>
      </c>
      <c r="D259" s="46" t="s">
        <v>1540</v>
      </c>
      <c r="E259" s="47"/>
      <c r="F259" s="48" t="s">
        <v>2237</v>
      </c>
      <c r="G259" s="45">
        <v>109</v>
      </c>
      <c r="H259" s="47">
        <v>2</v>
      </c>
      <c r="I259" s="30" t="s">
        <v>2496</v>
      </c>
      <c r="J259" s="46" t="s">
        <v>2980</v>
      </c>
      <c r="K259" s="48" t="s">
        <v>2579</v>
      </c>
      <c r="L259" s="86"/>
      <c r="M259" s="86"/>
      <c r="N259" s="86"/>
      <c r="O259" s="86"/>
    </row>
    <row r="260" spans="1:15" ht="123" customHeight="1">
      <c r="A260" s="45">
        <v>116</v>
      </c>
      <c r="B260" s="46" t="s">
        <v>2981</v>
      </c>
      <c r="C260" s="281" t="s">
        <v>4764</v>
      </c>
      <c r="D260" s="46" t="s">
        <v>2982</v>
      </c>
      <c r="E260" s="47">
        <v>15006</v>
      </c>
      <c r="F260" s="48" t="s">
        <v>2983</v>
      </c>
      <c r="G260" s="45">
        <v>223</v>
      </c>
      <c r="H260" s="47">
        <v>1</v>
      </c>
      <c r="I260" s="30" t="s">
        <v>2984</v>
      </c>
      <c r="J260" s="47" t="s">
        <v>2985</v>
      </c>
      <c r="K260" s="48"/>
      <c r="L260" s="86"/>
      <c r="M260" s="86"/>
      <c r="N260" s="86"/>
      <c r="O260" s="86"/>
    </row>
    <row r="261" spans="1:15" ht="60">
      <c r="A261" s="45">
        <v>117</v>
      </c>
      <c r="B261" s="46" t="s">
        <v>1173</v>
      </c>
      <c r="C261" s="281" t="s">
        <v>1081</v>
      </c>
      <c r="D261" s="46" t="s">
        <v>2986</v>
      </c>
      <c r="E261" s="47">
        <v>1200</v>
      </c>
      <c r="F261" s="48" t="s">
        <v>2222</v>
      </c>
      <c r="G261" s="45">
        <v>96</v>
      </c>
      <c r="H261" s="47">
        <v>1</v>
      </c>
      <c r="I261" s="30" t="s">
        <v>2496</v>
      </c>
      <c r="J261" s="46" t="s">
        <v>2987</v>
      </c>
      <c r="K261" s="48" t="s">
        <v>2577</v>
      </c>
      <c r="L261" s="86"/>
      <c r="M261" s="86"/>
      <c r="N261" s="86"/>
      <c r="O261" s="86"/>
    </row>
    <row r="262" spans="1:15" ht="60">
      <c r="A262" s="45">
        <v>118</v>
      </c>
      <c r="B262" s="46" t="s">
        <v>1846</v>
      </c>
      <c r="C262" s="281" t="s">
        <v>1226</v>
      </c>
      <c r="D262" s="46" t="s">
        <v>2965</v>
      </c>
      <c r="E262" s="47">
        <v>950</v>
      </c>
      <c r="F262" s="48" t="s">
        <v>2966</v>
      </c>
      <c r="G262" s="45">
        <v>94</v>
      </c>
      <c r="H262" s="47">
        <v>2</v>
      </c>
      <c r="I262" s="30" t="s">
        <v>2765</v>
      </c>
      <c r="J262" s="46" t="s">
        <v>2988</v>
      </c>
      <c r="K262" s="48" t="s">
        <v>2579</v>
      </c>
      <c r="L262" s="86"/>
      <c r="M262" s="86"/>
      <c r="N262" s="86"/>
      <c r="O262" s="86"/>
    </row>
    <row r="263" spans="1:15" ht="60">
      <c r="A263" s="45">
        <v>119</v>
      </c>
      <c r="B263" s="46" t="s">
        <v>1269</v>
      </c>
      <c r="C263" s="281" t="s">
        <v>1173</v>
      </c>
      <c r="D263" s="46" t="s">
        <v>2989</v>
      </c>
      <c r="E263" s="47"/>
      <c r="F263" s="48" t="s">
        <v>920</v>
      </c>
      <c r="G263" s="45"/>
      <c r="H263" s="47"/>
      <c r="I263" s="30"/>
      <c r="J263" s="110" t="s">
        <v>2990</v>
      </c>
      <c r="K263" s="48"/>
      <c r="L263" s="86"/>
      <c r="M263" s="86"/>
      <c r="N263" s="86"/>
      <c r="O263" s="86"/>
    </row>
    <row r="264" spans="1:15" ht="60">
      <c r="A264" s="45">
        <v>120</v>
      </c>
      <c r="B264" s="46" t="s">
        <v>2900</v>
      </c>
      <c r="C264" s="281" t="s">
        <v>1081</v>
      </c>
      <c r="D264" s="46" t="s">
        <v>960</v>
      </c>
      <c r="E264" s="47">
        <v>1190</v>
      </c>
      <c r="F264" s="48" t="s">
        <v>2991</v>
      </c>
      <c r="G264" s="45">
        <v>84</v>
      </c>
      <c r="H264" s="47">
        <v>2</v>
      </c>
      <c r="I264" s="30" t="s">
        <v>2496</v>
      </c>
      <c r="J264" s="46" t="s">
        <v>2992</v>
      </c>
      <c r="K264" s="48" t="s">
        <v>2579</v>
      </c>
      <c r="L264" s="86"/>
      <c r="M264" s="86"/>
      <c r="N264" s="86"/>
      <c r="O264" s="86"/>
    </row>
    <row r="265" spans="1:15" ht="60">
      <c r="A265" s="45">
        <v>121</v>
      </c>
      <c r="B265" s="46" t="s">
        <v>1937</v>
      </c>
      <c r="C265" s="281" t="s">
        <v>1081</v>
      </c>
      <c r="D265" s="46" t="s">
        <v>34</v>
      </c>
      <c r="E265" s="47">
        <v>1400</v>
      </c>
      <c r="F265" s="48" t="s">
        <v>35</v>
      </c>
      <c r="G265" s="45">
        <v>102</v>
      </c>
      <c r="H265" s="47">
        <v>1</v>
      </c>
      <c r="I265" s="30" t="s">
        <v>2496</v>
      </c>
      <c r="J265" s="46" t="s">
        <v>2993</v>
      </c>
      <c r="K265" s="48" t="s">
        <v>2579</v>
      </c>
      <c r="L265" s="86"/>
      <c r="M265" s="86"/>
      <c r="N265" s="86"/>
      <c r="O265" s="86"/>
    </row>
    <row r="266" spans="1:15" ht="180" customHeight="1">
      <c r="A266" s="45">
        <v>122</v>
      </c>
      <c r="B266" s="46" t="s">
        <v>2994</v>
      </c>
      <c r="C266" s="281" t="s">
        <v>4376</v>
      </c>
      <c r="D266" s="46" t="s">
        <v>2995</v>
      </c>
      <c r="E266" s="79">
        <f>18582+26348</f>
        <v>44930</v>
      </c>
      <c r="F266" s="46" t="s">
        <v>2996</v>
      </c>
      <c r="G266" s="853" t="s">
        <v>2997</v>
      </c>
      <c r="H266" s="854"/>
      <c r="I266" s="855"/>
      <c r="J266" s="47" t="s">
        <v>4355</v>
      </c>
      <c r="K266" s="48"/>
      <c r="L266" s="86"/>
      <c r="M266" s="86"/>
      <c r="N266" s="86"/>
      <c r="O266" s="86"/>
    </row>
    <row r="267" spans="1:15" ht="60">
      <c r="A267" s="45">
        <v>123</v>
      </c>
      <c r="B267" s="46" t="s">
        <v>2900</v>
      </c>
      <c r="C267" s="281" t="s">
        <v>1081</v>
      </c>
      <c r="D267" s="46" t="s">
        <v>2901</v>
      </c>
      <c r="E267" s="47">
        <v>880</v>
      </c>
      <c r="F267" s="48" t="s">
        <v>2902</v>
      </c>
      <c r="G267" s="45">
        <v>32</v>
      </c>
      <c r="H267" s="47">
        <v>1</v>
      </c>
      <c r="I267" s="30" t="s">
        <v>2540</v>
      </c>
      <c r="J267" s="46" t="s">
        <v>2998</v>
      </c>
      <c r="K267" s="48" t="s">
        <v>2548</v>
      </c>
      <c r="L267" s="86"/>
      <c r="M267" s="86"/>
      <c r="N267" s="86"/>
      <c r="O267" s="86"/>
    </row>
    <row r="268" spans="1:15" ht="60">
      <c r="A268" s="45">
        <v>124</v>
      </c>
      <c r="B268" s="46" t="s">
        <v>1665</v>
      </c>
      <c r="C268" s="281" t="s">
        <v>1081</v>
      </c>
      <c r="D268" s="46" t="s">
        <v>1923</v>
      </c>
      <c r="E268" s="47">
        <v>1275</v>
      </c>
      <c r="F268" s="48" t="s">
        <v>2259</v>
      </c>
      <c r="G268" s="45">
        <v>100</v>
      </c>
      <c r="H268" s="47">
        <v>2</v>
      </c>
      <c r="I268" s="30" t="s">
        <v>2496</v>
      </c>
      <c r="J268" s="46" t="s">
        <v>2999</v>
      </c>
      <c r="K268" s="48" t="s">
        <v>2579</v>
      </c>
      <c r="L268" s="86"/>
      <c r="M268" s="86"/>
      <c r="N268" s="86"/>
      <c r="O268" s="86"/>
    </row>
    <row r="269" spans="1:15" ht="60">
      <c r="A269" s="45">
        <v>125</v>
      </c>
      <c r="B269" s="46" t="s">
        <v>1578</v>
      </c>
      <c r="C269" s="281" t="s">
        <v>1081</v>
      </c>
      <c r="D269" s="46" t="s">
        <v>3000</v>
      </c>
      <c r="E269" s="47"/>
      <c r="F269" s="48" t="s">
        <v>1611</v>
      </c>
      <c r="G269" s="45"/>
      <c r="H269" s="47"/>
      <c r="I269" s="30"/>
      <c r="J269" s="110" t="s">
        <v>3001</v>
      </c>
      <c r="K269" s="48"/>
      <c r="L269" s="86"/>
      <c r="M269" s="86"/>
      <c r="N269" s="86"/>
      <c r="O269" s="86"/>
    </row>
    <row r="270" spans="1:15" ht="60">
      <c r="A270" s="143">
        <v>126</v>
      </c>
      <c r="B270" s="144" t="s">
        <v>1578</v>
      </c>
      <c r="C270" s="141" t="s">
        <v>1081</v>
      </c>
      <c r="D270" s="144" t="s">
        <v>3002</v>
      </c>
      <c r="E270" s="73">
        <v>1500</v>
      </c>
      <c r="F270" s="147" t="s">
        <v>3003</v>
      </c>
      <c r="G270" s="143">
        <v>215</v>
      </c>
      <c r="H270" s="73">
        <v>2</v>
      </c>
      <c r="I270" s="72" t="s">
        <v>2827</v>
      </c>
      <c r="J270" s="46" t="s">
        <v>3004</v>
      </c>
      <c r="K270" s="48" t="s">
        <v>2533</v>
      </c>
      <c r="L270" s="121"/>
      <c r="M270" s="121"/>
      <c r="N270" s="121"/>
      <c r="O270" s="121"/>
    </row>
    <row r="271" spans="1:15" ht="18.75">
      <c r="A271" s="874">
        <v>2021</v>
      </c>
      <c r="B271" s="875"/>
      <c r="C271" s="875"/>
      <c r="D271" s="875"/>
      <c r="E271" s="875"/>
      <c r="F271" s="875"/>
      <c r="G271" s="875"/>
      <c r="H271" s="875"/>
      <c r="I271" s="875"/>
      <c r="J271" s="876"/>
      <c r="K271" s="530"/>
      <c r="L271" s="120"/>
      <c r="M271" s="120"/>
      <c r="N271" s="120"/>
      <c r="O271" s="121"/>
    </row>
    <row r="272" spans="1:15" ht="61.5" customHeight="1">
      <c r="A272" s="861" t="s">
        <v>633</v>
      </c>
      <c r="B272" s="861" t="s">
        <v>1</v>
      </c>
      <c r="C272" s="889" t="s">
        <v>2</v>
      </c>
      <c r="D272" s="861" t="s">
        <v>3</v>
      </c>
      <c r="E272" s="861" t="s">
        <v>4229</v>
      </c>
      <c r="F272" s="861" t="s">
        <v>635</v>
      </c>
      <c r="G272" s="861" t="s">
        <v>4847</v>
      </c>
      <c r="H272" s="861" t="s">
        <v>2490</v>
      </c>
      <c r="I272" s="862" t="s">
        <v>2491</v>
      </c>
      <c r="J272" s="861" t="s">
        <v>4351</v>
      </c>
      <c r="K272" s="140"/>
      <c r="L272" s="843"/>
      <c r="M272" s="843"/>
      <c r="N272" s="843"/>
      <c r="O272" s="121"/>
    </row>
    <row r="273" spans="1:15" ht="9" hidden="1" customHeight="1">
      <c r="A273" s="861"/>
      <c r="B273" s="861"/>
      <c r="C273" s="889"/>
      <c r="D273" s="861"/>
      <c r="E273" s="861"/>
      <c r="F273" s="861"/>
      <c r="G273" s="861"/>
      <c r="H273" s="861"/>
      <c r="I273" s="862"/>
      <c r="J273" s="861"/>
      <c r="K273" s="523"/>
      <c r="L273" s="843"/>
      <c r="M273" s="843"/>
      <c r="N273" s="843"/>
      <c r="O273" s="121"/>
    </row>
    <row r="274" spans="1:15" ht="147" customHeight="1">
      <c r="A274" s="47">
        <v>1</v>
      </c>
      <c r="B274" s="46" t="s">
        <v>2981</v>
      </c>
      <c r="C274" s="281" t="s">
        <v>4235</v>
      </c>
      <c r="D274" s="46" t="s">
        <v>4236</v>
      </c>
      <c r="E274" s="47">
        <v>15006</v>
      </c>
      <c r="F274" s="46" t="s">
        <v>2983</v>
      </c>
      <c r="G274" s="860" t="s">
        <v>4238</v>
      </c>
      <c r="H274" s="860"/>
      <c r="I274" s="860"/>
      <c r="J274" s="65" t="s">
        <v>4237</v>
      </c>
      <c r="K274" s="531"/>
      <c r="L274" s="131"/>
      <c r="M274" s="131"/>
      <c r="N274" s="131"/>
      <c r="O274" s="121"/>
    </row>
    <row r="275" spans="1:15" ht="136.5" customHeight="1">
      <c r="A275" s="47">
        <f>1+A274</f>
        <v>2</v>
      </c>
      <c r="B275" s="46" t="s">
        <v>2981</v>
      </c>
      <c r="C275" s="281" t="s">
        <v>3005</v>
      </c>
      <c r="D275" s="46" t="s">
        <v>4236</v>
      </c>
      <c r="E275" s="47">
        <v>5000</v>
      </c>
      <c r="F275" s="46" t="s">
        <v>2269</v>
      </c>
      <c r="G275" s="860" t="s">
        <v>4239</v>
      </c>
      <c r="H275" s="860"/>
      <c r="I275" s="860"/>
      <c r="J275" s="47" t="s">
        <v>3006</v>
      </c>
      <c r="K275" s="531"/>
      <c r="L275" s="121"/>
      <c r="M275" s="121"/>
      <c r="N275" s="121"/>
      <c r="O275" s="121"/>
    </row>
    <row r="276" spans="1:15" ht="120" customHeight="1">
      <c r="A276" s="47">
        <f>1+A275</f>
        <v>3</v>
      </c>
      <c r="B276" s="46" t="s">
        <v>4241</v>
      </c>
      <c r="C276" s="281" t="s">
        <v>3007</v>
      </c>
      <c r="D276" s="46" t="s">
        <v>4240</v>
      </c>
      <c r="E276" s="79">
        <v>227858</v>
      </c>
      <c r="F276" s="46" t="s">
        <v>3008</v>
      </c>
      <c r="G276" s="860" t="s">
        <v>4242</v>
      </c>
      <c r="H276" s="860"/>
      <c r="I276" s="860"/>
      <c r="J276" s="47" t="s">
        <v>3009</v>
      </c>
      <c r="K276" s="531"/>
      <c r="L276" s="86"/>
      <c r="M276" s="86"/>
      <c r="N276" s="86"/>
      <c r="O276" s="86"/>
    </row>
    <row r="277" spans="1:15" ht="135" customHeight="1">
      <c r="A277" s="47">
        <f t="shared" ref="A277:A294" si="5">1+A276</f>
        <v>4</v>
      </c>
      <c r="B277" s="46" t="s">
        <v>4243</v>
      </c>
      <c r="C277" s="281" t="s">
        <v>3010</v>
      </c>
      <c r="D277" s="46" t="s">
        <v>2278</v>
      </c>
      <c r="E277" s="82">
        <v>1218.94</v>
      </c>
      <c r="F277" s="46" t="s">
        <v>2279</v>
      </c>
      <c r="G277" s="860" t="s">
        <v>4244</v>
      </c>
      <c r="H277" s="860"/>
      <c r="I277" s="860"/>
      <c r="J277" s="47" t="s">
        <v>3011</v>
      </c>
      <c r="K277" s="531"/>
      <c r="L277" s="86"/>
      <c r="M277" s="86"/>
      <c r="N277" s="86"/>
      <c r="O277" s="86"/>
    </row>
    <row r="278" spans="1:15" ht="165" customHeight="1">
      <c r="A278" s="47">
        <f t="shared" si="5"/>
        <v>5</v>
      </c>
      <c r="B278" s="46" t="s">
        <v>4234</v>
      </c>
      <c r="C278" s="281" t="s">
        <v>3012</v>
      </c>
      <c r="D278" s="46" t="s">
        <v>3013</v>
      </c>
      <c r="E278" s="47">
        <v>1232</v>
      </c>
      <c r="F278" s="46" t="s">
        <v>1618</v>
      </c>
      <c r="G278" s="860" t="s">
        <v>4246</v>
      </c>
      <c r="H278" s="860"/>
      <c r="I278" s="860"/>
      <c r="J278" s="47" t="s">
        <v>3014</v>
      </c>
      <c r="K278" s="531"/>
      <c r="L278" s="86"/>
      <c r="M278" s="86"/>
      <c r="N278" s="86"/>
      <c r="O278" s="86"/>
    </row>
    <row r="279" spans="1:15" ht="165" customHeight="1">
      <c r="A279" s="47">
        <f t="shared" si="5"/>
        <v>6</v>
      </c>
      <c r="B279" s="46" t="s">
        <v>4234</v>
      </c>
      <c r="C279" s="281" t="s">
        <v>3012</v>
      </c>
      <c r="D279" s="46" t="s">
        <v>3013</v>
      </c>
      <c r="E279" s="47">
        <v>1232</v>
      </c>
      <c r="F279" s="46" t="s">
        <v>1618</v>
      </c>
      <c r="G279" s="860" t="s">
        <v>4245</v>
      </c>
      <c r="H279" s="860"/>
      <c r="I279" s="860"/>
      <c r="J279" s="47" t="s">
        <v>4247</v>
      </c>
      <c r="K279" s="531"/>
      <c r="L279" s="86"/>
      <c r="M279" s="86"/>
      <c r="N279" s="86"/>
      <c r="O279" s="86"/>
    </row>
    <row r="280" spans="1:15" ht="148.5" customHeight="1">
      <c r="A280" s="47">
        <f t="shared" si="5"/>
        <v>7</v>
      </c>
      <c r="B280" s="46" t="s">
        <v>4248</v>
      </c>
      <c r="C280" s="281" t="s">
        <v>4777</v>
      </c>
      <c r="D280" s="46" t="s">
        <v>3015</v>
      </c>
      <c r="E280" s="79">
        <v>3224</v>
      </c>
      <c r="F280" s="46" t="s">
        <v>991</v>
      </c>
      <c r="G280" s="860" t="s">
        <v>4249</v>
      </c>
      <c r="H280" s="860"/>
      <c r="I280" s="860"/>
      <c r="J280" s="47" t="s">
        <v>3016</v>
      </c>
      <c r="K280" s="531"/>
      <c r="L280" s="86"/>
      <c r="M280" s="86"/>
      <c r="N280" s="86"/>
      <c r="O280" s="86"/>
    </row>
    <row r="281" spans="1:15" ht="148.5" customHeight="1">
      <c r="A281" s="47">
        <f t="shared" si="5"/>
        <v>8</v>
      </c>
      <c r="B281" s="46" t="s">
        <v>4248</v>
      </c>
      <c r="C281" s="281" t="s">
        <v>4777</v>
      </c>
      <c r="D281" s="46" t="s">
        <v>3015</v>
      </c>
      <c r="E281" s="79">
        <v>3224</v>
      </c>
      <c r="F281" s="46" t="s">
        <v>991</v>
      </c>
      <c r="G281" s="860" t="s">
        <v>4249</v>
      </c>
      <c r="H281" s="860"/>
      <c r="I281" s="860"/>
      <c r="J281" s="47" t="s">
        <v>4250</v>
      </c>
      <c r="K281" s="531"/>
      <c r="L281" s="86"/>
      <c r="M281" s="86"/>
      <c r="N281" s="86"/>
      <c r="O281" s="86"/>
    </row>
    <row r="282" spans="1:15" ht="123" customHeight="1">
      <c r="A282" s="47">
        <f t="shared" si="5"/>
        <v>9</v>
      </c>
      <c r="B282" s="46" t="s">
        <v>4251</v>
      </c>
      <c r="C282" s="281" t="s">
        <v>2350</v>
      </c>
      <c r="D282" s="46" t="s">
        <v>2351</v>
      </c>
      <c r="E282" s="47">
        <v>136</v>
      </c>
      <c r="F282" s="46" t="s">
        <v>2352</v>
      </c>
      <c r="G282" s="877" t="s">
        <v>4252</v>
      </c>
      <c r="H282" s="877"/>
      <c r="I282" s="877"/>
      <c r="J282" s="47" t="s">
        <v>4253</v>
      </c>
      <c r="K282" s="531"/>
      <c r="L282" s="86"/>
      <c r="M282" s="86"/>
      <c r="N282" s="86"/>
      <c r="O282" s="86"/>
    </row>
    <row r="283" spans="1:15" ht="108" customHeight="1">
      <c r="A283" s="47">
        <f t="shared" si="5"/>
        <v>10</v>
      </c>
      <c r="B283" s="46" t="s">
        <v>1665</v>
      </c>
      <c r="C283" s="281" t="s">
        <v>3017</v>
      </c>
      <c r="D283" s="46" t="s">
        <v>2355</v>
      </c>
      <c r="E283" s="47">
        <v>2500</v>
      </c>
      <c r="F283" s="46" t="s">
        <v>3018</v>
      </c>
      <c r="G283" s="877" t="s">
        <v>4255</v>
      </c>
      <c r="H283" s="877"/>
      <c r="I283" s="877"/>
      <c r="J283" s="47" t="s">
        <v>4254</v>
      </c>
      <c r="K283" s="531"/>
      <c r="L283" s="86"/>
      <c r="M283" s="86"/>
      <c r="N283" s="86"/>
      <c r="O283" s="86"/>
    </row>
    <row r="284" spans="1:15" ht="122.25" customHeight="1">
      <c r="A284" s="47">
        <f t="shared" si="5"/>
        <v>11</v>
      </c>
      <c r="B284" s="46" t="s">
        <v>4256</v>
      </c>
      <c r="C284" s="281" t="s">
        <v>4257</v>
      </c>
      <c r="D284" s="46" t="s">
        <v>3974</v>
      </c>
      <c r="E284" s="47" t="s">
        <v>3019</v>
      </c>
      <c r="F284" s="46" t="s">
        <v>1498</v>
      </c>
      <c r="G284" s="877" t="s">
        <v>4259</v>
      </c>
      <c r="H284" s="877"/>
      <c r="I284" s="877"/>
      <c r="J284" s="47" t="s">
        <v>4258</v>
      </c>
      <c r="K284" s="531"/>
      <c r="L284" s="86"/>
      <c r="M284" s="86"/>
      <c r="N284" s="86"/>
      <c r="O284" s="86"/>
    </row>
    <row r="285" spans="1:15" ht="279.75" customHeight="1">
      <c r="A285" s="47">
        <f t="shared" si="5"/>
        <v>12</v>
      </c>
      <c r="B285" s="46" t="s">
        <v>2055</v>
      </c>
      <c r="C285" s="281" t="s">
        <v>3973</v>
      </c>
      <c r="D285" s="46" t="s">
        <v>4260</v>
      </c>
      <c r="E285" s="79">
        <v>6998</v>
      </c>
      <c r="F285" s="46" t="s">
        <v>2058</v>
      </c>
      <c r="G285" s="877" t="s">
        <v>4261</v>
      </c>
      <c r="H285" s="877"/>
      <c r="I285" s="877"/>
      <c r="J285" s="47" t="s">
        <v>4354</v>
      </c>
      <c r="K285" s="531"/>
      <c r="L285" s="86"/>
      <c r="M285" s="86"/>
      <c r="N285" s="86"/>
      <c r="O285" s="86"/>
    </row>
    <row r="286" spans="1:15" ht="77.25" customHeight="1">
      <c r="A286" s="47">
        <f t="shared" si="5"/>
        <v>13</v>
      </c>
      <c r="B286" s="46" t="s">
        <v>4025</v>
      </c>
      <c r="C286" s="281" t="s">
        <v>4263</v>
      </c>
      <c r="D286" s="46" t="s">
        <v>4264</v>
      </c>
      <c r="E286" s="47" t="s">
        <v>4029</v>
      </c>
      <c r="F286" s="46" t="s">
        <v>3160</v>
      </c>
      <c r="G286" s="877" t="s">
        <v>4265</v>
      </c>
      <c r="H286" s="877"/>
      <c r="I286" s="877"/>
      <c r="J286" s="47" t="s">
        <v>4262</v>
      </c>
      <c r="K286" s="564" t="s">
        <v>6018</v>
      </c>
      <c r="L286" s="86"/>
      <c r="M286" s="86"/>
      <c r="N286" s="86"/>
      <c r="O286" s="86"/>
    </row>
    <row r="287" spans="1:15" ht="60">
      <c r="A287" s="47">
        <f t="shared" si="5"/>
        <v>14</v>
      </c>
      <c r="B287" s="110" t="s">
        <v>4026</v>
      </c>
      <c r="C287" s="108" t="s">
        <v>1081</v>
      </c>
      <c r="D287" s="110" t="s">
        <v>1252</v>
      </c>
      <c r="E287" s="111">
        <v>1595</v>
      </c>
      <c r="F287" s="111" t="s">
        <v>1140</v>
      </c>
      <c r="G287" s="111">
        <v>80</v>
      </c>
      <c r="H287" s="111">
        <v>2</v>
      </c>
      <c r="I287" s="46"/>
      <c r="J287" s="111" t="s">
        <v>4027</v>
      </c>
      <c r="K287" s="531"/>
      <c r="L287" s="86"/>
      <c r="M287" s="86"/>
      <c r="N287" s="86"/>
      <c r="O287" s="86"/>
    </row>
    <row r="288" spans="1:15" ht="60">
      <c r="A288" s="47">
        <f t="shared" si="5"/>
        <v>15</v>
      </c>
      <c r="B288" s="110" t="s">
        <v>2288</v>
      </c>
      <c r="C288" s="108" t="s">
        <v>1081</v>
      </c>
      <c r="D288" s="110" t="s">
        <v>2168</v>
      </c>
      <c r="E288" s="111">
        <v>1200</v>
      </c>
      <c r="F288" s="110" t="s">
        <v>2169</v>
      </c>
      <c r="G288" s="111">
        <v>73</v>
      </c>
      <c r="H288" s="111">
        <v>1</v>
      </c>
      <c r="I288" s="46"/>
      <c r="J288" s="111" t="s">
        <v>4030</v>
      </c>
      <c r="K288" s="531"/>
      <c r="L288" s="86"/>
      <c r="M288" s="86"/>
      <c r="N288" s="86"/>
      <c r="O288" s="86"/>
    </row>
    <row r="289" spans="1:1025" ht="60">
      <c r="A289" s="47">
        <f t="shared" si="5"/>
        <v>16</v>
      </c>
      <c r="B289" s="46" t="s">
        <v>2288</v>
      </c>
      <c r="C289" s="281" t="s">
        <v>1081</v>
      </c>
      <c r="D289" s="46" t="s">
        <v>2168</v>
      </c>
      <c r="E289" s="47">
        <v>1200</v>
      </c>
      <c r="F289" s="46" t="s">
        <v>2169</v>
      </c>
      <c r="G289" s="47">
        <v>73</v>
      </c>
      <c r="H289" s="47">
        <v>1</v>
      </c>
      <c r="I289" s="46" t="s">
        <v>4081</v>
      </c>
      <c r="J289" s="248" t="s">
        <v>4041</v>
      </c>
      <c r="K289" s="531"/>
      <c r="L289" s="86"/>
      <c r="M289" s="86"/>
      <c r="N289" s="86"/>
      <c r="O289" s="86"/>
    </row>
    <row r="290" spans="1:1025" s="116" customFormat="1" ht="60">
      <c r="A290" s="47">
        <f t="shared" si="5"/>
        <v>17</v>
      </c>
      <c r="B290" s="114" t="s">
        <v>4026</v>
      </c>
      <c r="C290" s="117" t="s">
        <v>1081</v>
      </c>
      <c r="D290" s="114" t="s">
        <v>1252</v>
      </c>
      <c r="E290" s="112">
        <v>1595</v>
      </c>
      <c r="F290" s="112" t="s">
        <v>1140</v>
      </c>
      <c r="G290" s="112">
        <v>80</v>
      </c>
      <c r="H290" s="112">
        <v>2</v>
      </c>
      <c r="I290" s="114" t="s">
        <v>4082</v>
      </c>
      <c r="J290" s="247" t="s">
        <v>4055</v>
      </c>
      <c r="K290" s="531"/>
      <c r="L290" s="121"/>
      <c r="M290" s="121"/>
      <c r="N290" s="121"/>
      <c r="O290" s="121"/>
      <c r="P290" s="115"/>
      <c r="Q290" s="115"/>
      <c r="R290" s="115"/>
      <c r="S290" s="115"/>
      <c r="T290" s="115"/>
      <c r="U290" s="115"/>
      <c r="V290" s="115"/>
      <c r="W290" s="115"/>
      <c r="X290" s="115"/>
      <c r="Y290" s="115"/>
      <c r="Z290" s="115"/>
      <c r="AA290" s="115"/>
      <c r="AB290" s="115"/>
      <c r="AC290" s="115"/>
      <c r="AD290" s="115"/>
      <c r="AE290" s="115"/>
      <c r="AF290" s="115"/>
      <c r="AG290" s="115"/>
      <c r="AH290" s="115"/>
      <c r="AI290" s="115"/>
      <c r="AJ290" s="115"/>
      <c r="AK290" s="115"/>
      <c r="AL290" s="115"/>
      <c r="AM290" s="115"/>
      <c r="AN290" s="115"/>
      <c r="AO290" s="115"/>
      <c r="AP290" s="115"/>
      <c r="AQ290" s="115"/>
      <c r="AR290" s="115"/>
      <c r="AS290" s="115"/>
      <c r="AT290" s="115"/>
      <c r="AU290" s="115"/>
      <c r="AV290" s="115"/>
      <c r="AW290" s="115"/>
      <c r="AX290" s="115"/>
      <c r="AY290" s="115"/>
      <c r="AZ290" s="115"/>
      <c r="BA290" s="115"/>
      <c r="BB290" s="115"/>
      <c r="BC290" s="115"/>
      <c r="BD290" s="115"/>
      <c r="BE290" s="115"/>
      <c r="BF290" s="115"/>
      <c r="BG290" s="115"/>
      <c r="BH290" s="115"/>
      <c r="BI290" s="115"/>
      <c r="BJ290" s="115"/>
      <c r="BK290" s="115"/>
      <c r="BL290" s="115"/>
      <c r="BM290" s="115"/>
      <c r="BN290" s="115"/>
      <c r="BO290" s="115"/>
      <c r="BP290" s="115"/>
      <c r="BQ290" s="115"/>
      <c r="BR290" s="115"/>
      <c r="BS290" s="115"/>
      <c r="BT290" s="115"/>
      <c r="BU290" s="115"/>
      <c r="BV290" s="115"/>
      <c r="BW290" s="115"/>
      <c r="BX290" s="115"/>
      <c r="BY290" s="115"/>
      <c r="BZ290" s="115"/>
      <c r="CA290" s="115"/>
      <c r="CB290" s="115"/>
      <c r="CC290" s="115"/>
      <c r="CD290" s="115"/>
      <c r="CE290" s="115"/>
      <c r="CF290" s="115"/>
      <c r="CG290" s="115"/>
      <c r="CH290" s="115"/>
      <c r="CI290" s="115"/>
      <c r="CJ290" s="115"/>
      <c r="CK290" s="115"/>
      <c r="CL290" s="115"/>
      <c r="CM290" s="115"/>
      <c r="CN290" s="115"/>
      <c r="CO290" s="115"/>
      <c r="CP290" s="115"/>
      <c r="CQ290" s="115"/>
      <c r="CR290" s="115"/>
      <c r="CS290" s="115"/>
      <c r="CT290" s="115"/>
      <c r="CU290" s="115"/>
      <c r="CV290" s="115"/>
      <c r="CW290" s="115"/>
      <c r="CX290" s="115"/>
      <c r="CY290" s="115"/>
      <c r="CZ290" s="115"/>
      <c r="DA290" s="115"/>
      <c r="DB290" s="115"/>
      <c r="DC290" s="115"/>
      <c r="DD290" s="115"/>
      <c r="DE290" s="115"/>
      <c r="DF290" s="115"/>
      <c r="DG290" s="115"/>
      <c r="DH290" s="115"/>
      <c r="DI290" s="115"/>
      <c r="DJ290" s="115"/>
      <c r="DK290" s="115"/>
      <c r="DL290" s="115"/>
      <c r="DM290" s="115"/>
      <c r="DN290" s="115"/>
      <c r="DO290" s="115"/>
      <c r="DP290" s="115"/>
      <c r="DQ290" s="115"/>
      <c r="DR290" s="115"/>
      <c r="DS290" s="115"/>
      <c r="DT290" s="115"/>
      <c r="DU290" s="115"/>
      <c r="DV290" s="115"/>
      <c r="DW290" s="115"/>
      <c r="DX290" s="115"/>
      <c r="DY290" s="115"/>
      <c r="DZ290" s="115"/>
      <c r="EA290" s="115"/>
      <c r="EB290" s="115"/>
      <c r="EC290" s="115"/>
      <c r="ED290" s="115"/>
      <c r="EE290" s="115"/>
      <c r="EF290" s="115"/>
      <c r="EG290" s="115"/>
      <c r="EH290" s="115"/>
      <c r="EI290" s="115"/>
      <c r="EJ290" s="115"/>
      <c r="EK290" s="115"/>
      <c r="EL290" s="115"/>
      <c r="EM290" s="115"/>
      <c r="EN290" s="115"/>
      <c r="EO290" s="115"/>
      <c r="EP290" s="115"/>
      <c r="EQ290" s="115"/>
      <c r="ER290" s="115"/>
      <c r="ES290" s="115"/>
      <c r="ET290" s="115"/>
      <c r="EU290" s="115"/>
      <c r="EV290" s="115"/>
      <c r="EW290" s="115"/>
      <c r="EX290" s="115"/>
      <c r="EY290" s="115"/>
      <c r="EZ290" s="115"/>
      <c r="FA290" s="115"/>
      <c r="FB290" s="115"/>
      <c r="FC290" s="115"/>
      <c r="FD290" s="115"/>
      <c r="FE290" s="115"/>
      <c r="FF290" s="115"/>
      <c r="FG290" s="115"/>
      <c r="FH290" s="115"/>
      <c r="FI290" s="115"/>
      <c r="FJ290" s="115"/>
      <c r="FK290" s="115"/>
      <c r="FL290" s="115"/>
      <c r="FM290" s="115"/>
      <c r="FN290" s="115"/>
      <c r="FO290" s="115"/>
      <c r="FP290" s="115"/>
      <c r="FQ290" s="115"/>
      <c r="FR290" s="115"/>
      <c r="FS290" s="115"/>
      <c r="FT290" s="115"/>
      <c r="FU290" s="115"/>
      <c r="FV290" s="115"/>
      <c r="FW290" s="115"/>
      <c r="FX290" s="115"/>
      <c r="FY290" s="115"/>
      <c r="FZ290" s="115"/>
      <c r="GA290" s="115"/>
      <c r="GB290" s="115"/>
      <c r="GC290" s="115"/>
      <c r="GD290" s="115"/>
      <c r="GE290" s="115"/>
      <c r="GF290" s="115"/>
      <c r="GG290" s="115"/>
      <c r="GH290" s="115"/>
      <c r="GI290" s="115"/>
      <c r="GJ290" s="115"/>
      <c r="GK290" s="115"/>
      <c r="GL290" s="115"/>
      <c r="GM290" s="115"/>
      <c r="GN290" s="115"/>
      <c r="GO290" s="115"/>
      <c r="GP290" s="115"/>
      <c r="GQ290" s="115"/>
      <c r="GR290" s="115"/>
      <c r="GS290" s="115"/>
      <c r="GT290" s="115"/>
      <c r="GU290" s="115"/>
      <c r="GV290" s="115"/>
      <c r="GW290" s="115"/>
      <c r="GX290" s="115"/>
      <c r="GY290" s="115"/>
      <c r="GZ290" s="115"/>
      <c r="HA290" s="115"/>
      <c r="HB290" s="115"/>
      <c r="HC290" s="115"/>
      <c r="HD290" s="115"/>
      <c r="HE290" s="115"/>
      <c r="HF290" s="115"/>
      <c r="HG290" s="115"/>
      <c r="HH290" s="115"/>
      <c r="HI290" s="115"/>
      <c r="HJ290" s="115"/>
      <c r="HK290" s="115"/>
      <c r="HL290" s="115"/>
      <c r="HM290" s="115"/>
      <c r="HN290" s="115"/>
      <c r="HO290" s="115"/>
      <c r="HP290" s="115"/>
      <c r="HQ290" s="115"/>
      <c r="HR290" s="115"/>
      <c r="HS290" s="115"/>
      <c r="HT290" s="115"/>
      <c r="HU290" s="115"/>
      <c r="HV290" s="115"/>
      <c r="HW290" s="115"/>
      <c r="HX290" s="115"/>
      <c r="HY290" s="115"/>
      <c r="HZ290" s="115"/>
      <c r="IA290" s="115"/>
      <c r="IB290" s="115"/>
      <c r="IC290" s="115"/>
      <c r="ID290" s="115"/>
      <c r="IE290" s="115"/>
      <c r="IF290" s="115"/>
      <c r="IG290" s="115"/>
      <c r="IH290" s="115"/>
      <c r="II290" s="115"/>
      <c r="IJ290" s="115"/>
      <c r="IK290" s="115"/>
      <c r="IL290" s="115"/>
      <c r="IM290" s="115"/>
      <c r="IN290" s="115"/>
      <c r="IO290" s="115"/>
      <c r="IP290" s="115"/>
      <c r="IQ290" s="115"/>
      <c r="IR290" s="115"/>
      <c r="IS290" s="115"/>
      <c r="IT290" s="115"/>
      <c r="IU290" s="115"/>
      <c r="IV290" s="115"/>
      <c r="IW290" s="115"/>
      <c r="IX290" s="115"/>
      <c r="IY290" s="115"/>
      <c r="IZ290" s="115"/>
      <c r="JA290" s="115"/>
      <c r="JB290" s="115"/>
      <c r="JC290" s="115"/>
      <c r="JD290" s="115"/>
      <c r="JE290" s="115"/>
      <c r="JF290" s="115"/>
      <c r="JG290" s="115"/>
      <c r="JH290" s="115"/>
      <c r="JI290" s="115"/>
      <c r="JJ290" s="115"/>
      <c r="JK290" s="115"/>
      <c r="JL290" s="115"/>
      <c r="JM290" s="115"/>
      <c r="JN290" s="115"/>
      <c r="JO290" s="115"/>
      <c r="JP290" s="115"/>
      <c r="JQ290" s="115"/>
      <c r="JR290" s="115"/>
      <c r="JS290" s="115"/>
      <c r="JT290" s="115"/>
      <c r="JU290" s="115"/>
      <c r="JV290" s="115"/>
      <c r="JW290" s="115"/>
      <c r="JX290" s="115"/>
      <c r="JY290" s="115"/>
      <c r="JZ290" s="115"/>
      <c r="KA290" s="115"/>
      <c r="KB290" s="115"/>
      <c r="KC290" s="115"/>
      <c r="KD290" s="115"/>
      <c r="KE290" s="115"/>
      <c r="KF290" s="115"/>
      <c r="KG290" s="115"/>
      <c r="KH290" s="115"/>
      <c r="KI290" s="115"/>
      <c r="KJ290" s="115"/>
      <c r="KK290" s="115"/>
      <c r="KL290" s="115"/>
      <c r="KM290" s="115"/>
      <c r="KN290" s="115"/>
      <c r="KO290" s="115"/>
      <c r="KP290" s="115"/>
      <c r="KQ290" s="115"/>
      <c r="KR290" s="115"/>
      <c r="KS290" s="115"/>
      <c r="KT290" s="115"/>
      <c r="KU290" s="115"/>
      <c r="KV290" s="115"/>
      <c r="KW290" s="115"/>
      <c r="KX290" s="115"/>
      <c r="KY290" s="115"/>
      <c r="KZ290" s="115"/>
      <c r="LA290" s="115"/>
      <c r="LB290" s="115"/>
      <c r="LC290" s="115"/>
      <c r="LD290" s="115"/>
      <c r="LE290" s="115"/>
      <c r="LF290" s="115"/>
      <c r="LG290" s="115"/>
      <c r="LH290" s="115"/>
      <c r="LI290" s="115"/>
      <c r="LJ290" s="115"/>
      <c r="LK290" s="115"/>
      <c r="LL290" s="115"/>
      <c r="LM290" s="115"/>
      <c r="LN290" s="115"/>
      <c r="LO290" s="115"/>
      <c r="LP290" s="115"/>
      <c r="LQ290" s="115"/>
      <c r="LR290" s="115"/>
      <c r="LS290" s="115"/>
      <c r="LT290" s="115"/>
      <c r="LU290" s="115"/>
      <c r="LV290" s="115"/>
      <c r="LW290" s="115"/>
      <c r="LX290" s="115"/>
      <c r="LY290" s="115"/>
      <c r="LZ290" s="115"/>
      <c r="MA290" s="115"/>
      <c r="MB290" s="115"/>
      <c r="MC290" s="115"/>
      <c r="MD290" s="115"/>
      <c r="ME290" s="115"/>
      <c r="MF290" s="115"/>
      <c r="MG290" s="115"/>
      <c r="MH290" s="115"/>
      <c r="MI290" s="115"/>
      <c r="MJ290" s="115"/>
      <c r="MK290" s="115"/>
      <c r="ML290" s="115"/>
      <c r="MM290" s="115"/>
      <c r="MN290" s="115"/>
      <c r="MO290" s="115"/>
      <c r="MP290" s="115"/>
      <c r="MQ290" s="115"/>
      <c r="MR290" s="115"/>
      <c r="MS290" s="115"/>
      <c r="MT290" s="115"/>
      <c r="MU290" s="115"/>
      <c r="MV290" s="115"/>
      <c r="MW290" s="115"/>
      <c r="MX290" s="115"/>
      <c r="MY290" s="115"/>
      <c r="MZ290" s="115"/>
      <c r="NA290" s="115"/>
      <c r="NB290" s="115"/>
      <c r="NC290" s="115"/>
      <c r="ND290" s="115"/>
      <c r="NE290" s="115"/>
      <c r="NF290" s="115"/>
      <c r="NG290" s="115"/>
      <c r="NH290" s="115"/>
      <c r="NI290" s="115"/>
      <c r="NJ290" s="115"/>
      <c r="NK290" s="115"/>
      <c r="NL290" s="115"/>
      <c r="NM290" s="115"/>
      <c r="NN290" s="115"/>
      <c r="NO290" s="115"/>
      <c r="NP290" s="115"/>
      <c r="NQ290" s="115"/>
      <c r="NR290" s="115"/>
      <c r="NS290" s="115"/>
      <c r="NT290" s="115"/>
      <c r="NU290" s="115"/>
      <c r="NV290" s="115"/>
      <c r="NW290" s="115"/>
      <c r="NX290" s="115"/>
      <c r="NY290" s="115"/>
      <c r="NZ290" s="115"/>
      <c r="OA290" s="115"/>
      <c r="OB290" s="115"/>
      <c r="OC290" s="115"/>
      <c r="OD290" s="115"/>
      <c r="OE290" s="115"/>
      <c r="OF290" s="115"/>
      <c r="OG290" s="115"/>
      <c r="OH290" s="115"/>
      <c r="OI290" s="115"/>
      <c r="OJ290" s="115"/>
      <c r="OK290" s="115"/>
      <c r="OL290" s="115"/>
      <c r="OM290" s="115"/>
      <c r="ON290" s="115"/>
      <c r="OO290" s="115"/>
      <c r="OP290" s="115"/>
      <c r="OQ290" s="115"/>
      <c r="OR290" s="115"/>
      <c r="OS290" s="115"/>
      <c r="OT290" s="115"/>
      <c r="OU290" s="115"/>
      <c r="OV290" s="115"/>
      <c r="OW290" s="115"/>
      <c r="OX290" s="115"/>
      <c r="OY290" s="115"/>
      <c r="OZ290" s="115"/>
      <c r="PA290" s="115"/>
      <c r="PB290" s="115"/>
      <c r="PC290" s="115"/>
      <c r="PD290" s="115"/>
      <c r="PE290" s="115"/>
      <c r="PF290" s="115"/>
      <c r="PG290" s="115"/>
      <c r="PH290" s="115"/>
      <c r="PI290" s="115"/>
      <c r="PJ290" s="115"/>
      <c r="PK290" s="115"/>
      <c r="PL290" s="115"/>
      <c r="PM290" s="115"/>
      <c r="PN290" s="115"/>
      <c r="PO290" s="115"/>
      <c r="PP290" s="115"/>
      <c r="PQ290" s="115"/>
      <c r="PR290" s="115"/>
      <c r="PS290" s="115"/>
      <c r="PT290" s="115"/>
      <c r="PU290" s="115"/>
      <c r="PV290" s="115"/>
      <c r="PW290" s="115"/>
      <c r="PX290" s="115"/>
      <c r="PY290" s="115"/>
      <c r="PZ290" s="115"/>
      <c r="QA290" s="115"/>
      <c r="QB290" s="115"/>
      <c r="QC290" s="115"/>
      <c r="QD290" s="115"/>
      <c r="QE290" s="115"/>
      <c r="QF290" s="115"/>
      <c r="QG290" s="115"/>
      <c r="QH290" s="115"/>
      <c r="QI290" s="115"/>
      <c r="QJ290" s="115"/>
      <c r="QK290" s="115"/>
      <c r="QL290" s="115"/>
      <c r="QM290" s="115"/>
      <c r="QN290" s="115"/>
      <c r="QO290" s="115"/>
      <c r="QP290" s="115"/>
      <c r="QQ290" s="115"/>
      <c r="QR290" s="115"/>
      <c r="QS290" s="115"/>
      <c r="QT290" s="115"/>
      <c r="QU290" s="115"/>
      <c r="QV290" s="115"/>
      <c r="QW290" s="115"/>
      <c r="QX290" s="115"/>
      <c r="QY290" s="115"/>
      <c r="QZ290" s="115"/>
      <c r="RA290" s="115"/>
      <c r="RB290" s="115"/>
      <c r="RC290" s="115"/>
      <c r="RD290" s="115"/>
      <c r="RE290" s="115"/>
      <c r="RF290" s="115"/>
      <c r="RG290" s="115"/>
      <c r="RH290" s="115"/>
      <c r="RI290" s="115"/>
      <c r="RJ290" s="115"/>
      <c r="RK290" s="115"/>
      <c r="RL290" s="115"/>
      <c r="RM290" s="115"/>
      <c r="RN290" s="115"/>
      <c r="RO290" s="115"/>
      <c r="RP290" s="115"/>
      <c r="RQ290" s="115"/>
      <c r="RR290" s="115"/>
      <c r="RS290" s="115"/>
      <c r="RT290" s="115"/>
      <c r="RU290" s="115"/>
      <c r="RV290" s="115"/>
      <c r="RW290" s="115"/>
      <c r="RX290" s="115"/>
      <c r="RY290" s="115"/>
      <c r="RZ290" s="115"/>
      <c r="SA290" s="115"/>
      <c r="SB290" s="115"/>
      <c r="SC290" s="115"/>
      <c r="SD290" s="115"/>
      <c r="SE290" s="115"/>
      <c r="SF290" s="115"/>
      <c r="SG290" s="115"/>
      <c r="SH290" s="115"/>
      <c r="SI290" s="115"/>
      <c r="SJ290" s="115"/>
      <c r="SK290" s="115"/>
      <c r="SL290" s="115"/>
      <c r="SM290" s="115"/>
      <c r="SN290" s="115"/>
      <c r="SO290" s="115"/>
      <c r="SP290" s="115"/>
      <c r="SQ290" s="115"/>
      <c r="SR290" s="115"/>
      <c r="SS290" s="115"/>
      <c r="ST290" s="115"/>
      <c r="SU290" s="115"/>
      <c r="SV290" s="115"/>
      <c r="SW290" s="115"/>
      <c r="SX290" s="115"/>
      <c r="SY290" s="115"/>
      <c r="SZ290" s="115"/>
      <c r="TA290" s="115"/>
      <c r="TB290" s="115"/>
      <c r="TC290" s="115"/>
      <c r="TD290" s="115"/>
      <c r="TE290" s="115"/>
      <c r="TF290" s="115"/>
      <c r="TG290" s="115"/>
      <c r="TH290" s="115"/>
      <c r="TI290" s="115"/>
      <c r="TJ290" s="115"/>
      <c r="TK290" s="115"/>
      <c r="TL290" s="115"/>
      <c r="TM290" s="115"/>
      <c r="TN290" s="115"/>
      <c r="TO290" s="115"/>
      <c r="TP290" s="115"/>
      <c r="TQ290" s="115"/>
      <c r="TR290" s="115"/>
      <c r="TS290" s="115"/>
      <c r="TT290" s="115"/>
      <c r="TU290" s="115"/>
      <c r="TV290" s="115"/>
      <c r="TW290" s="115"/>
      <c r="TX290" s="115"/>
      <c r="TY290" s="115"/>
      <c r="TZ290" s="115"/>
      <c r="UA290" s="115"/>
      <c r="UB290" s="115"/>
      <c r="UC290" s="115"/>
      <c r="UD290" s="115"/>
      <c r="UE290" s="115"/>
      <c r="UF290" s="115"/>
      <c r="UG290" s="115"/>
      <c r="UH290" s="115"/>
      <c r="UI290" s="115"/>
      <c r="UJ290" s="115"/>
      <c r="UK290" s="115"/>
      <c r="UL290" s="115"/>
      <c r="UM290" s="115"/>
      <c r="UN290" s="115"/>
      <c r="UO290" s="115"/>
      <c r="UP290" s="115"/>
      <c r="UQ290" s="115"/>
      <c r="UR290" s="115"/>
      <c r="US290" s="115"/>
      <c r="UT290" s="115"/>
      <c r="UU290" s="115"/>
      <c r="UV290" s="115"/>
      <c r="UW290" s="115"/>
      <c r="UX290" s="115"/>
      <c r="UY290" s="115"/>
      <c r="UZ290" s="115"/>
      <c r="VA290" s="115"/>
      <c r="VB290" s="115"/>
      <c r="VC290" s="115"/>
      <c r="VD290" s="115"/>
      <c r="VE290" s="115"/>
      <c r="VF290" s="115"/>
      <c r="VG290" s="115"/>
      <c r="VH290" s="115"/>
      <c r="VI290" s="115"/>
      <c r="VJ290" s="115"/>
      <c r="VK290" s="115"/>
      <c r="VL290" s="115"/>
      <c r="VM290" s="115"/>
      <c r="VN290" s="115"/>
      <c r="VO290" s="115"/>
      <c r="VP290" s="115"/>
      <c r="VQ290" s="115"/>
      <c r="VR290" s="115"/>
      <c r="VS290" s="115"/>
      <c r="VT290" s="115"/>
      <c r="VU290" s="115"/>
      <c r="VV290" s="115"/>
      <c r="VW290" s="115"/>
      <c r="VX290" s="115"/>
      <c r="VY290" s="115"/>
      <c r="VZ290" s="115"/>
      <c r="WA290" s="115"/>
      <c r="WB290" s="115"/>
      <c r="WC290" s="115"/>
      <c r="WD290" s="115"/>
      <c r="WE290" s="115"/>
      <c r="WF290" s="115"/>
      <c r="WG290" s="115"/>
      <c r="WH290" s="115"/>
      <c r="WI290" s="115"/>
      <c r="WJ290" s="115"/>
      <c r="WK290" s="115"/>
      <c r="WL290" s="115"/>
      <c r="WM290" s="115"/>
      <c r="WN290" s="115"/>
      <c r="WO290" s="115"/>
      <c r="WP290" s="115"/>
      <c r="WQ290" s="115"/>
      <c r="WR290" s="115"/>
      <c r="WS290" s="115"/>
      <c r="WT290" s="115"/>
      <c r="WU290" s="115"/>
      <c r="WV290" s="115"/>
      <c r="WW290" s="115"/>
      <c r="WX290" s="115"/>
      <c r="WY290" s="115"/>
      <c r="WZ290" s="115"/>
      <c r="XA290" s="115"/>
      <c r="XB290" s="115"/>
      <c r="XC290" s="115"/>
      <c r="XD290" s="115"/>
      <c r="XE290" s="115"/>
      <c r="XF290" s="115"/>
      <c r="XG290" s="115"/>
      <c r="XH290" s="115"/>
      <c r="XI290" s="115"/>
      <c r="XJ290" s="115"/>
      <c r="XK290" s="115"/>
      <c r="XL290" s="115"/>
      <c r="XM290" s="115"/>
      <c r="XN290" s="115"/>
      <c r="XO290" s="115"/>
      <c r="XP290" s="115"/>
      <c r="XQ290" s="115"/>
      <c r="XR290" s="115"/>
      <c r="XS290" s="115"/>
      <c r="XT290" s="115"/>
      <c r="XU290" s="115"/>
      <c r="XV290" s="115"/>
      <c r="XW290" s="115"/>
      <c r="XX290" s="115"/>
      <c r="XY290" s="115"/>
      <c r="XZ290" s="115"/>
      <c r="YA290" s="115"/>
      <c r="YB290" s="115"/>
      <c r="YC290" s="115"/>
      <c r="YD290" s="115"/>
      <c r="YE290" s="115"/>
      <c r="YF290" s="115"/>
      <c r="YG290" s="115"/>
      <c r="YH290" s="115"/>
      <c r="YI290" s="115"/>
      <c r="YJ290" s="115"/>
      <c r="YK290" s="115"/>
      <c r="YL290" s="115"/>
      <c r="YM290" s="115"/>
      <c r="YN290" s="115"/>
      <c r="YO290" s="115"/>
      <c r="YP290" s="115"/>
      <c r="YQ290" s="115"/>
      <c r="YR290" s="115"/>
      <c r="YS290" s="115"/>
      <c r="YT290" s="115"/>
      <c r="YU290" s="115"/>
      <c r="YV290" s="115"/>
      <c r="YW290" s="115"/>
      <c r="YX290" s="115"/>
      <c r="YY290" s="115"/>
      <c r="YZ290" s="115"/>
      <c r="ZA290" s="115"/>
      <c r="ZB290" s="115"/>
      <c r="ZC290" s="115"/>
      <c r="ZD290" s="115"/>
      <c r="ZE290" s="115"/>
      <c r="ZF290" s="115"/>
      <c r="ZG290" s="115"/>
      <c r="ZH290" s="115"/>
      <c r="ZI290" s="115"/>
      <c r="ZJ290" s="115"/>
      <c r="ZK290" s="115"/>
      <c r="ZL290" s="115"/>
      <c r="ZM290" s="115"/>
      <c r="ZN290" s="115"/>
      <c r="ZO290" s="115"/>
      <c r="ZP290" s="115"/>
      <c r="ZQ290" s="115"/>
      <c r="ZR290" s="115"/>
      <c r="ZS290" s="115"/>
      <c r="ZT290" s="115"/>
      <c r="ZU290" s="115"/>
      <c r="ZV290" s="115"/>
      <c r="ZW290" s="115"/>
      <c r="ZX290" s="115"/>
      <c r="ZY290" s="115"/>
      <c r="ZZ290" s="115"/>
      <c r="AAA290" s="115"/>
      <c r="AAB290" s="115"/>
      <c r="AAC290" s="115"/>
      <c r="AAD290" s="115"/>
      <c r="AAE290" s="115"/>
      <c r="AAF290" s="115"/>
      <c r="AAG290" s="115"/>
      <c r="AAH290" s="115"/>
      <c r="AAI290" s="115"/>
      <c r="AAJ290" s="115"/>
      <c r="AAK290" s="115"/>
      <c r="AAL290" s="115"/>
      <c r="AAM290" s="115"/>
      <c r="AAN290" s="115"/>
      <c r="AAO290" s="115"/>
      <c r="AAP290" s="115"/>
      <c r="AAQ290" s="115"/>
      <c r="AAR290" s="115"/>
      <c r="AAS290" s="115"/>
      <c r="AAT290" s="115"/>
      <c r="AAU290" s="115"/>
      <c r="AAV290" s="115"/>
      <c r="AAW290" s="115"/>
      <c r="AAX290" s="115"/>
      <c r="AAY290" s="115"/>
      <c r="AAZ290" s="115"/>
      <c r="ABA290" s="115"/>
      <c r="ABB290" s="115"/>
      <c r="ABC290" s="115"/>
      <c r="ABD290" s="115"/>
      <c r="ABE290" s="115"/>
      <c r="ABF290" s="115"/>
      <c r="ABG290" s="115"/>
      <c r="ABH290" s="115"/>
      <c r="ABI290" s="115"/>
      <c r="ABJ290" s="115"/>
      <c r="ABK290" s="115"/>
      <c r="ABL290" s="115"/>
      <c r="ABM290" s="115"/>
      <c r="ABN290" s="115"/>
      <c r="ABO290" s="115"/>
      <c r="ABP290" s="115"/>
      <c r="ABQ290" s="115"/>
      <c r="ABR290" s="115"/>
      <c r="ABS290" s="115"/>
      <c r="ABT290" s="115"/>
      <c r="ABU290" s="115"/>
      <c r="ABV290" s="115"/>
      <c r="ABW290" s="115"/>
      <c r="ABX290" s="115"/>
      <c r="ABY290" s="115"/>
      <c r="ABZ290" s="115"/>
      <c r="ACA290" s="115"/>
      <c r="ACB290" s="115"/>
      <c r="ACC290" s="115"/>
      <c r="ACD290" s="115"/>
      <c r="ACE290" s="115"/>
      <c r="ACF290" s="115"/>
      <c r="ACG290" s="115"/>
      <c r="ACH290" s="115"/>
      <c r="ACI290" s="115"/>
      <c r="ACJ290" s="115"/>
      <c r="ACK290" s="115"/>
      <c r="ACL290" s="115"/>
      <c r="ACM290" s="115"/>
      <c r="ACN290" s="115"/>
      <c r="ACO290" s="115"/>
      <c r="ACP290" s="115"/>
      <c r="ACQ290" s="115"/>
      <c r="ACR290" s="115"/>
      <c r="ACS290" s="115"/>
      <c r="ACT290" s="115"/>
      <c r="ACU290" s="115"/>
      <c r="ACV290" s="115"/>
      <c r="ACW290" s="115"/>
      <c r="ACX290" s="115"/>
      <c r="ACY290" s="115"/>
      <c r="ACZ290" s="115"/>
      <c r="ADA290" s="115"/>
      <c r="ADB290" s="115"/>
      <c r="ADC290" s="115"/>
      <c r="ADD290" s="115"/>
      <c r="ADE290" s="115"/>
      <c r="ADF290" s="115"/>
      <c r="ADG290" s="115"/>
      <c r="ADH290" s="115"/>
      <c r="ADI290" s="115"/>
      <c r="ADJ290" s="115"/>
      <c r="ADK290" s="115"/>
      <c r="ADL290" s="115"/>
      <c r="ADM290" s="115"/>
      <c r="ADN290" s="115"/>
      <c r="ADO290" s="115"/>
      <c r="ADP290" s="115"/>
      <c r="ADQ290" s="115"/>
      <c r="ADR290" s="115"/>
      <c r="ADS290" s="115"/>
      <c r="ADT290" s="115"/>
      <c r="ADU290" s="115"/>
      <c r="ADV290" s="115"/>
      <c r="ADW290" s="115"/>
      <c r="ADX290" s="115"/>
      <c r="ADY290" s="115"/>
      <c r="ADZ290" s="115"/>
      <c r="AEA290" s="115"/>
      <c r="AEB290" s="115"/>
      <c r="AEC290" s="115"/>
      <c r="AED290" s="115"/>
      <c r="AEE290" s="115"/>
      <c r="AEF290" s="115"/>
      <c r="AEG290" s="115"/>
      <c r="AEH290" s="115"/>
      <c r="AEI290" s="115"/>
      <c r="AEJ290" s="115"/>
      <c r="AEK290" s="115"/>
      <c r="AEL290" s="115"/>
      <c r="AEM290" s="115"/>
      <c r="AEN290" s="115"/>
      <c r="AEO290" s="115"/>
      <c r="AEP290" s="115"/>
      <c r="AEQ290" s="115"/>
      <c r="AER290" s="115"/>
      <c r="AES290" s="115"/>
      <c r="AET290" s="115"/>
      <c r="AEU290" s="115"/>
      <c r="AEV290" s="115"/>
      <c r="AEW290" s="115"/>
      <c r="AEX290" s="115"/>
      <c r="AEY290" s="115"/>
      <c r="AEZ290" s="115"/>
      <c r="AFA290" s="115"/>
      <c r="AFB290" s="115"/>
      <c r="AFC290" s="115"/>
      <c r="AFD290" s="115"/>
      <c r="AFE290" s="115"/>
      <c r="AFF290" s="115"/>
      <c r="AFG290" s="115"/>
      <c r="AFH290" s="115"/>
      <c r="AFI290" s="115"/>
      <c r="AFJ290" s="115"/>
      <c r="AFK290" s="115"/>
      <c r="AFL290" s="115"/>
      <c r="AFM290" s="115"/>
      <c r="AFN290" s="115"/>
      <c r="AFO290" s="115"/>
      <c r="AFP290" s="115"/>
      <c r="AFQ290" s="115"/>
      <c r="AFR290" s="115"/>
      <c r="AFS290" s="115"/>
      <c r="AFT290" s="115"/>
      <c r="AFU290" s="115"/>
      <c r="AFV290" s="115"/>
      <c r="AFW290" s="115"/>
      <c r="AFX290" s="115"/>
      <c r="AFY290" s="115"/>
      <c r="AFZ290" s="115"/>
      <c r="AGA290" s="115"/>
      <c r="AGB290" s="115"/>
      <c r="AGC290" s="115"/>
      <c r="AGD290" s="115"/>
      <c r="AGE290" s="115"/>
      <c r="AGF290" s="115"/>
      <c r="AGG290" s="115"/>
      <c r="AGH290" s="115"/>
      <c r="AGI290" s="115"/>
      <c r="AGJ290" s="115"/>
      <c r="AGK290" s="115"/>
      <c r="AGL290" s="115"/>
      <c r="AGM290" s="115"/>
      <c r="AGN290" s="115"/>
      <c r="AGO290" s="115"/>
      <c r="AGP290" s="115"/>
      <c r="AGQ290" s="115"/>
      <c r="AGR290" s="115"/>
      <c r="AGS290" s="115"/>
      <c r="AGT290" s="115"/>
      <c r="AGU290" s="115"/>
      <c r="AGV290" s="115"/>
      <c r="AGW290" s="115"/>
      <c r="AGX290" s="115"/>
      <c r="AGY290" s="115"/>
      <c r="AGZ290" s="115"/>
      <c r="AHA290" s="115"/>
      <c r="AHB290" s="115"/>
      <c r="AHC290" s="115"/>
      <c r="AHD290" s="115"/>
      <c r="AHE290" s="115"/>
      <c r="AHF290" s="115"/>
      <c r="AHG290" s="115"/>
      <c r="AHH290" s="115"/>
      <c r="AHI290" s="115"/>
      <c r="AHJ290" s="115"/>
      <c r="AHK290" s="115"/>
      <c r="AHL290" s="115"/>
      <c r="AHM290" s="115"/>
      <c r="AHN290" s="115"/>
      <c r="AHO290" s="115"/>
      <c r="AHP290" s="115"/>
      <c r="AHQ290" s="115"/>
      <c r="AHR290" s="115"/>
      <c r="AHS290" s="115"/>
      <c r="AHT290" s="115"/>
      <c r="AHU290" s="115"/>
      <c r="AHV290" s="115"/>
      <c r="AHW290" s="115"/>
      <c r="AHX290" s="115"/>
      <c r="AHY290" s="115"/>
      <c r="AHZ290" s="115"/>
      <c r="AIA290" s="115"/>
      <c r="AIB290" s="115"/>
      <c r="AIC290" s="115"/>
      <c r="AID290" s="115"/>
      <c r="AIE290" s="115"/>
      <c r="AIF290" s="115"/>
      <c r="AIG290" s="115"/>
      <c r="AIH290" s="115"/>
      <c r="AII290" s="115"/>
      <c r="AIJ290" s="115"/>
      <c r="AIK290" s="115"/>
      <c r="AIL290" s="115"/>
      <c r="AIM290" s="115"/>
      <c r="AIN290" s="115"/>
      <c r="AIO290" s="115"/>
      <c r="AIP290" s="115"/>
      <c r="AIQ290" s="115"/>
      <c r="AIR290" s="115"/>
      <c r="AIS290" s="115"/>
      <c r="AIT290" s="115"/>
      <c r="AIU290" s="115"/>
      <c r="AIV290" s="115"/>
      <c r="AIW290" s="115"/>
      <c r="AIX290" s="115"/>
      <c r="AIY290" s="115"/>
      <c r="AIZ290" s="115"/>
      <c r="AJA290" s="115"/>
      <c r="AJB290" s="115"/>
      <c r="AJC290" s="115"/>
      <c r="AJD290" s="115"/>
      <c r="AJE290" s="115"/>
      <c r="AJF290" s="115"/>
      <c r="AJG290" s="115"/>
      <c r="AJH290" s="115"/>
      <c r="AJI290" s="115"/>
      <c r="AJJ290" s="115"/>
      <c r="AJK290" s="115"/>
      <c r="AJL290" s="115"/>
      <c r="AJM290" s="115"/>
      <c r="AJN290" s="115"/>
      <c r="AJO290" s="115"/>
      <c r="AJP290" s="115"/>
      <c r="AJQ290" s="115"/>
      <c r="AJR290" s="115"/>
      <c r="AJS290" s="115"/>
      <c r="AJT290" s="115"/>
      <c r="AJU290" s="115"/>
      <c r="AJV290" s="115"/>
      <c r="AJW290" s="115"/>
      <c r="AJX290" s="115"/>
      <c r="AJY290" s="115"/>
      <c r="AJZ290" s="115"/>
      <c r="AKA290" s="115"/>
      <c r="AKB290" s="115"/>
      <c r="AKC290" s="115"/>
      <c r="AKD290" s="115"/>
      <c r="AKE290" s="115"/>
      <c r="AKF290" s="115"/>
      <c r="AKG290" s="115"/>
      <c r="AKH290" s="115"/>
      <c r="AKI290" s="115"/>
      <c r="AKJ290" s="115"/>
      <c r="AKK290" s="115"/>
      <c r="AKL290" s="115"/>
      <c r="AKM290" s="115"/>
      <c r="AKN290" s="115"/>
      <c r="AKO290" s="115"/>
      <c r="AKP290" s="115"/>
      <c r="AKQ290" s="115"/>
      <c r="AKR290" s="115"/>
      <c r="AKS290" s="115"/>
      <c r="AKT290" s="115"/>
      <c r="AKU290" s="115"/>
      <c r="AKV290" s="115"/>
      <c r="AKW290" s="115"/>
      <c r="AKX290" s="115"/>
      <c r="AKY290" s="115"/>
      <c r="AKZ290" s="115"/>
      <c r="ALA290" s="115"/>
      <c r="ALB290" s="115"/>
      <c r="ALC290" s="115"/>
      <c r="ALD290" s="115"/>
      <c r="ALE290" s="115"/>
      <c r="ALF290" s="115"/>
      <c r="ALG290" s="115"/>
      <c r="ALH290" s="115"/>
      <c r="ALI290" s="115"/>
      <c r="ALJ290" s="115"/>
      <c r="ALK290" s="115"/>
      <c r="ALL290" s="115"/>
      <c r="ALM290" s="115"/>
      <c r="ALN290" s="115"/>
      <c r="ALO290" s="115"/>
      <c r="ALP290" s="115"/>
      <c r="ALQ290" s="115"/>
      <c r="ALR290" s="115"/>
      <c r="ALS290" s="115"/>
      <c r="ALT290" s="115"/>
      <c r="ALU290" s="115"/>
      <c r="ALV290" s="115"/>
      <c r="ALW290" s="115"/>
      <c r="ALX290" s="115"/>
      <c r="ALY290" s="115"/>
      <c r="ALZ290" s="115"/>
      <c r="AMA290" s="115"/>
      <c r="AMB290" s="115"/>
      <c r="AMC290" s="115"/>
      <c r="AMD290" s="115"/>
      <c r="AME290" s="115"/>
      <c r="AMF290" s="115"/>
      <c r="AMG290" s="115"/>
      <c r="AMH290" s="115"/>
      <c r="AMI290" s="115"/>
      <c r="AMJ290" s="115"/>
      <c r="AMK290" s="115"/>
    </row>
    <row r="291" spans="1:1025" s="116" customFormat="1" ht="60">
      <c r="A291" s="47">
        <f t="shared" si="5"/>
        <v>18</v>
      </c>
      <c r="B291" s="117" t="s">
        <v>4074</v>
      </c>
      <c r="C291" s="117" t="s">
        <v>1081</v>
      </c>
      <c r="D291" s="114" t="s">
        <v>2043</v>
      </c>
      <c r="E291" s="112">
        <v>1500</v>
      </c>
      <c r="F291" s="117" t="s">
        <v>3712</v>
      </c>
      <c r="G291" s="112">
        <v>123</v>
      </c>
      <c r="H291" s="112">
        <v>1</v>
      </c>
      <c r="I291" s="114" t="s">
        <v>4080</v>
      </c>
      <c r="J291" s="247" t="s">
        <v>4059</v>
      </c>
      <c r="K291" s="531"/>
      <c r="L291" s="115"/>
      <c r="M291" s="115"/>
      <c r="N291" s="115"/>
      <c r="O291" s="115"/>
      <c r="P291" s="115"/>
      <c r="Q291" s="115"/>
      <c r="R291" s="115"/>
      <c r="S291" s="115"/>
      <c r="T291" s="115"/>
      <c r="U291" s="115"/>
      <c r="V291" s="115"/>
      <c r="W291" s="115"/>
      <c r="X291" s="115"/>
      <c r="Y291" s="115"/>
      <c r="Z291" s="115"/>
      <c r="AA291" s="115"/>
      <c r="AB291" s="115"/>
      <c r="AC291" s="115"/>
      <c r="AD291" s="115"/>
      <c r="AE291" s="115"/>
      <c r="AF291" s="115"/>
      <c r="AG291" s="115"/>
      <c r="AH291" s="115"/>
      <c r="AI291" s="115"/>
      <c r="AJ291" s="115"/>
      <c r="AK291" s="115"/>
      <c r="AL291" s="115"/>
      <c r="AM291" s="115"/>
      <c r="AN291" s="115"/>
      <c r="AO291" s="115"/>
      <c r="AP291" s="115"/>
      <c r="AQ291" s="115"/>
      <c r="AR291" s="115"/>
      <c r="AS291" s="115"/>
      <c r="AT291" s="115"/>
      <c r="AU291" s="115"/>
      <c r="AV291" s="115"/>
      <c r="AW291" s="115"/>
      <c r="AX291" s="115"/>
      <c r="AY291" s="115"/>
      <c r="AZ291" s="115"/>
      <c r="BA291" s="115"/>
      <c r="BB291" s="115"/>
      <c r="BC291" s="115"/>
      <c r="BD291" s="115"/>
      <c r="BE291" s="115"/>
      <c r="BF291" s="115"/>
      <c r="BG291" s="115"/>
      <c r="BH291" s="115"/>
      <c r="BI291" s="115"/>
      <c r="BJ291" s="115"/>
      <c r="BK291" s="115"/>
      <c r="BL291" s="115"/>
      <c r="BM291" s="115"/>
      <c r="BN291" s="115"/>
      <c r="BO291" s="115"/>
      <c r="BP291" s="115"/>
      <c r="BQ291" s="115"/>
      <c r="BR291" s="115"/>
      <c r="BS291" s="115"/>
      <c r="BT291" s="115"/>
      <c r="BU291" s="115"/>
      <c r="BV291" s="115"/>
      <c r="BW291" s="115"/>
      <c r="BX291" s="115"/>
      <c r="BY291" s="115"/>
      <c r="BZ291" s="115"/>
      <c r="CA291" s="115"/>
      <c r="CB291" s="115"/>
      <c r="CC291" s="115"/>
      <c r="CD291" s="115"/>
      <c r="CE291" s="115"/>
      <c r="CF291" s="115"/>
      <c r="CG291" s="115"/>
      <c r="CH291" s="115"/>
      <c r="CI291" s="115"/>
      <c r="CJ291" s="115"/>
      <c r="CK291" s="115"/>
      <c r="CL291" s="115"/>
      <c r="CM291" s="115"/>
      <c r="CN291" s="115"/>
      <c r="CO291" s="115"/>
      <c r="CP291" s="115"/>
      <c r="CQ291" s="115"/>
      <c r="CR291" s="115"/>
      <c r="CS291" s="115"/>
      <c r="CT291" s="115"/>
      <c r="CU291" s="115"/>
      <c r="CV291" s="115"/>
      <c r="CW291" s="115"/>
      <c r="CX291" s="115"/>
      <c r="CY291" s="115"/>
      <c r="CZ291" s="115"/>
      <c r="DA291" s="115"/>
      <c r="DB291" s="115"/>
      <c r="DC291" s="115"/>
      <c r="DD291" s="115"/>
      <c r="DE291" s="115"/>
      <c r="DF291" s="115"/>
      <c r="DG291" s="115"/>
      <c r="DH291" s="115"/>
      <c r="DI291" s="115"/>
      <c r="DJ291" s="115"/>
      <c r="DK291" s="115"/>
      <c r="DL291" s="115"/>
      <c r="DM291" s="115"/>
      <c r="DN291" s="115"/>
      <c r="DO291" s="115"/>
      <c r="DP291" s="115"/>
      <c r="DQ291" s="115"/>
      <c r="DR291" s="115"/>
      <c r="DS291" s="115"/>
      <c r="DT291" s="115"/>
      <c r="DU291" s="115"/>
      <c r="DV291" s="115"/>
      <c r="DW291" s="115"/>
      <c r="DX291" s="115"/>
      <c r="DY291" s="115"/>
      <c r="DZ291" s="115"/>
      <c r="EA291" s="115"/>
      <c r="EB291" s="115"/>
      <c r="EC291" s="115"/>
      <c r="ED291" s="115"/>
      <c r="EE291" s="115"/>
      <c r="EF291" s="115"/>
      <c r="EG291" s="115"/>
      <c r="EH291" s="115"/>
      <c r="EI291" s="115"/>
      <c r="EJ291" s="115"/>
      <c r="EK291" s="115"/>
      <c r="EL291" s="115"/>
      <c r="EM291" s="115"/>
      <c r="EN291" s="115"/>
      <c r="EO291" s="115"/>
      <c r="EP291" s="115"/>
      <c r="EQ291" s="115"/>
      <c r="ER291" s="115"/>
      <c r="ES291" s="115"/>
      <c r="ET291" s="115"/>
      <c r="EU291" s="115"/>
      <c r="EV291" s="115"/>
      <c r="EW291" s="115"/>
      <c r="EX291" s="115"/>
      <c r="EY291" s="115"/>
      <c r="EZ291" s="115"/>
      <c r="FA291" s="115"/>
      <c r="FB291" s="115"/>
      <c r="FC291" s="115"/>
      <c r="FD291" s="115"/>
      <c r="FE291" s="115"/>
      <c r="FF291" s="115"/>
      <c r="FG291" s="115"/>
      <c r="FH291" s="115"/>
      <c r="FI291" s="115"/>
      <c r="FJ291" s="115"/>
      <c r="FK291" s="115"/>
      <c r="FL291" s="115"/>
      <c r="FM291" s="115"/>
      <c r="FN291" s="115"/>
      <c r="FO291" s="115"/>
      <c r="FP291" s="115"/>
      <c r="FQ291" s="115"/>
      <c r="FR291" s="115"/>
      <c r="FS291" s="115"/>
      <c r="FT291" s="115"/>
      <c r="FU291" s="115"/>
      <c r="FV291" s="115"/>
      <c r="FW291" s="115"/>
      <c r="FX291" s="115"/>
      <c r="FY291" s="115"/>
      <c r="FZ291" s="115"/>
      <c r="GA291" s="115"/>
      <c r="GB291" s="115"/>
      <c r="GC291" s="115"/>
      <c r="GD291" s="115"/>
      <c r="GE291" s="115"/>
      <c r="GF291" s="115"/>
      <c r="GG291" s="115"/>
      <c r="GH291" s="115"/>
      <c r="GI291" s="115"/>
      <c r="GJ291" s="115"/>
      <c r="GK291" s="115"/>
      <c r="GL291" s="115"/>
      <c r="GM291" s="115"/>
      <c r="GN291" s="115"/>
      <c r="GO291" s="115"/>
      <c r="GP291" s="115"/>
      <c r="GQ291" s="115"/>
      <c r="GR291" s="115"/>
      <c r="GS291" s="115"/>
      <c r="GT291" s="115"/>
      <c r="GU291" s="115"/>
      <c r="GV291" s="115"/>
      <c r="GW291" s="115"/>
      <c r="GX291" s="115"/>
      <c r="GY291" s="115"/>
      <c r="GZ291" s="115"/>
      <c r="HA291" s="115"/>
      <c r="HB291" s="115"/>
      <c r="HC291" s="115"/>
      <c r="HD291" s="115"/>
      <c r="HE291" s="115"/>
      <c r="HF291" s="115"/>
      <c r="HG291" s="115"/>
      <c r="HH291" s="115"/>
      <c r="HI291" s="115"/>
      <c r="HJ291" s="115"/>
      <c r="HK291" s="115"/>
      <c r="HL291" s="115"/>
      <c r="HM291" s="115"/>
      <c r="HN291" s="115"/>
      <c r="HO291" s="115"/>
      <c r="HP291" s="115"/>
      <c r="HQ291" s="115"/>
      <c r="HR291" s="115"/>
      <c r="HS291" s="115"/>
      <c r="HT291" s="115"/>
      <c r="HU291" s="115"/>
      <c r="HV291" s="115"/>
      <c r="HW291" s="115"/>
      <c r="HX291" s="115"/>
      <c r="HY291" s="115"/>
      <c r="HZ291" s="115"/>
      <c r="IA291" s="115"/>
      <c r="IB291" s="115"/>
      <c r="IC291" s="115"/>
      <c r="ID291" s="115"/>
      <c r="IE291" s="115"/>
      <c r="IF291" s="115"/>
      <c r="IG291" s="115"/>
      <c r="IH291" s="115"/>
      <c r="II291" s="115"/>
      <c r="IJ291" s="115"/>
      <c r="IK291" s="115"/>
      <c r="IL291" s="115"/>
      <c r="IM291" s="115"/>
      <c r="IN291" s="115"/>
      <c r="IO291" s="115"/>
      <c r="IP291" s="115"/>
      <c r="IQ291" s="115"/>
      <c r="IR291" s="115"/>
      <c r="IS291" s="115"/>
      <c r="IT291" s="115"/>
      <c r="IU291" s="115"/>
      <c r="IV291" s="115"/>
      <c r="IW291" s="115"/>
      <c r="IX291" s="115"/>
      <c r="IY291" s="115"/>
      <c r="IZ291" s="115"/>
      <c r="JA291" s="115"/>
      <c r="JB291" s="115"/>
      <c r="JC291" s="115"/>
      <c r="JD291" s="115"/>
      <c r="JE291" s="115"/>
      <c r="JF291" s="115"/>
      <c r="JG291" s="115"/>
      <c r="JH291" s="115"/>
      <c r="JI291" s="115"/>
      <c r="JJ291" s="115"/>
      <c r="JK291" s="115"/>
      <c r="JL291" s="115"/>
      <c r="JM291" s="115"/>
      <c r="JN291" s="115"/>
      <c r="JO291" s="115"/>
      <c r="JP291" s="115"/>
      <c r="JQ291" s="115"/>
      <c r="JR291" s="115"/>
      <c r="JS291" s="115"/>
      <c r="JT291" s="115"/>
      <c r="JU291" s="115"/>
      <c r="JV291" s="115"/>
      <c r="JW291" s="115"/>
      <c r="JX291" s="115"/>
      <c r="JY291" s="115"/>
      <c r="JZ291" s="115"/>
      <c r="KA291" s="115"/>
      <c r="KB291" s="115"/>
      <c r="KC291" s="115"/>
      <c r="KD291" s="115"/>
      <c r="KE291" s="115"/>
      <c r="KF291" s="115"/>
      <c r="KG291" s="115"/>
      <c r="KH291" s="115"/>
      <c r="KI291" s="115"/>
      <c r="KJ291" s="115"/>
      <c r="KK291" s="115"/>
      <c r="KL291" s="115"/>
      <c r="KM291" s="115"/>
      <c r="KN291" s="115"/>
      <c r="KO291" s="115"/>
      <c r="KP291" s="115"/>
      <c r="KQ291" s="115"/>
      <c r="KR291" s="115"/>
      <c r="KS291" s="115"/>
      <c r="KT291" s="115"/>
      <c r="KU291" s="115"/>
      <c r="KV291" s="115"/>
      <c r="KW291" s="115"/>
      <c r="KX291" s="115"/>
      <c r="KY291" s="115"/>
      <c r="KZ291" s="115"/>
      <c r="LA291" s="115"/>
      <c r="LB291" s="115"/>
      <c r="LC291" s="115"/>
      <c r="LD291" s="115"/>
      <c r="LE291" s="115"/>
      <c r="LF291" s="115"/>
      <c r="LG291" s="115"/>
      <c r="LH291" s="115"/>
      <c r="LI291" s="115"/>
      <c r="LJ291" s="115"/>
      <c r="LK291" s="115"/>
      <c r="LL291" s="115"/>
      <c r="LM291" s="115"/>
      <c r="LN291" s="115"/>
      <c r="LO291" s="115"/>
      <c r="LP291" s="115"/>
      <c r="LQ291" s="115"/>
      <c r="LR291" s="115"/>
      <c r="LS291" s="115"/>
      <c r="LT291" s="115"/>
      <c r="LU291" s="115"/>
      <c r="LV291" s="115"/>
      <c r="LW291" s="115"/>
      <c r="LX291" s="115"/>
      <c r="LY291" s="115"/>
      <c r="LZ291" s="115"/>
      <c r="MA291" s="115"/>
      <c r="MB291" s="115"/>
      <c r="MC291" s="115"/>
      <c r="MD291" s="115"/>
      <c r="ME291" s="115"/>
      <c r="MF291" s="115"/>
      <c r="MG291" s="115"/>
      <c r="MH291" s="115"/>
      <c r="MI291" s="115"/>
      <c r="MJ291" s="115"/>
      <c r="MK291" s="115"/>
      <c r="ML291" s="115"/>
      <c r="MM291" s="115"/>
      <c r="MN291" s="115"/>
      <c r="MO291" s="115"/>
      <c r="MP291" s="115"/>
      <c r="MQ291" s="115"/>
      <c r="MR291" s="115"/>
      <c r="MS291" s="115"/>
      <c r="MT291" s="115"/>
      <c r="MU291" s="115"/>
      <c r="MV291" s="115"/>
      <c r="MW291" s="115"/>
      <c r="MX291" s="115"/>
      <c r="MY291" s="115"/>
      <c r="MZ291" s="115"/>
      <c r="NA291" s="115"/>
      <c r="NB291" s="115"/>
      <c r="NC291" s="115"/>
      <c r="ND291" s="115"/>
      <c r="NE291" s="115"/>
      <c r="NF291" s="115"/>
      <c r="NG291" s="115"/>
      <c r="NH291" s="115"/>
      <c r="NI291" s="115"/>
      <c r="NJ291" s="115"/>
      <c r="NK291" s="115"/>
      <c r="NL291" s="115"/>
      <c r="NM291" s="115"/>
      <c r="NN291" s="115"/>
      <c r="NO291" s="115"/>
      <c r="NP291" s="115"/>
      <c r="NQ291" s="115"/>
      <c r="NR291" s="115"/>
      <c r="NS291" s="115"/>
      <c r="NT291" s="115"/>
      <c r="NU291" s="115"/>
      <c r="NV291" s="115"/>
      <c r="NW291" s="115"/>
      <c r="NX291" s="115"/>
      <c r="NY291" s="115"/>
      <c r="NZ291" s="115"/>
      <c r="OA291" s="115"/>
      <c r="OB291" s="115"/>
      <c r="OC291" s="115"/>
      <c r="OD291" s="115"/>
      <c r="OE291" s="115"/>
      <c r="OF291" s="115"/>
      <c r="OG291" s="115"/>
      <c r="OH291" s="115"/>
      <c r="OI291" s="115"/>
      <c r="OJ291" s="115"/>
      <c r="OK291" s="115"/>
      <c r="OL291" s="115"/>
      <c r="OM291" s="115"/>
      <c r="ON291" s="115"/>
      <c r="OO291" s="115"/>
      <c r="OP291" s="115"/>
      <c r="OQ291" s="115"/>
      <c r="OR291" s="115"/>
      <c r="OS291" s="115"/>
      <c r="OT291" s="115"/>
      <c r="OU291" s="115"/>
      <c r="OV291" s="115"/>
      <c r="OW291" s="115"/>
      <c r="OX291" s="115"/>
      <c r="OY291" s="115"/>
      <c r="OZ291" s="115"/>
      <c r="PA291" s="115"/>
      <c r="PB291" s="115"/>
      <c r="PC291" s="115"/>
      <c r="PD291" s="115"/>
      <c r="PE291" s="115"/>
      <c r="PF291" s="115"/>
      <c r="PG291" s="115"/>
      <c r="PH291" s="115"/>
      <c r="PI291" s="115"/>
      <c r="PJ291" s="115"/>
      <c r="PK291" s="115"/>
      <c r="PL291" s="115"/>
      <c r="PM291" s="115"/>
      <c r="PN291" s="115"/>
      <c r="PO291" s="115"/>
      <c r="PP291" s="115"/>
      <c r="PQ291" s="115"/>
      <c r="PR291" s="115"/>
      <c r="PS291" s="115"/>
      <c r="PT291" s="115"/>
      <c r="PU291" s="115"/>
      <c r="PV291" s="115"/>
      <c r="PW291" s="115"/>
      <c r="PX291" s="115"/>
      <c r="PY291" s="115"/>
      <c r="PZ291" s="115"/>
      <c r="QA291" s="115"/>
      <c r="QB291" s="115"/>
      <c r="QC291" s="115"/>
      <c r="QD291" s="115"/>
      <c r="QE291" s="115"/>
      <c r="QF291" s="115"/>
      <c r="QG291" s="115"/>
      <c r="QH291" s="115"/>
      <c r="QI291" s="115"/>
      <c r="QJ291" s="115"/>
      <c r="QK291" s="115"/>
      <c r="QL291" s="115"/>
      <c r="QM291" s="115"/>
      <c r="QN291" s="115"/>
      <c r="QO291" s="115"/>
      <c r="QP291" s="115"/>
      <c r="QQ291" s="115"/>
      <c r="QR291" s="115"/>
      <c r="QS291" s="115"/>
      <c r="QT291" s="115"/>
      <c r="QU291" s="115"/>
      <c r="QV291" s="115"/>
      <c r="QW291" s="115"/>
      <c r="QX291" s="115"/>
      <c r="QY291" s="115"/>
      <c r="QZ291" s="115"/>
      <c r="RA291" s="115"/>
      <c r="RB291" s="115"/>
      <c r="RC291" s="115"/>
      <c r="RD291" s="115"/>
      <c r="RE291" s="115"/>
      <c r="RF291" s="115"/>
      <c r="RG291" s="115"/>
      <c r="RH291" s="115"/>
      <c r="RI291" s="115"/>
      <c r="RJ291" s="115"/>
      <c r="RK291" s="115"/>
      <c r="RL291" s="115"/>
      <c r="RM291" s="115"/>
      <c r="RN291" s="115"/>
      <c r="RO291" s="115"/>
      <c r="RP291" s="115"/>
      <c r="RQ291" s="115"/>
      <c r="RR291" s="115"/>
      <c r="RS291" s="115"/>
      <c r="RT291" s="115"/>
      <c r="RU291" s="115"/>
      <c r="RV291" s="115"/>
      <c r="RW291" s="115"/>
      <c r="RX291" s="115"/>
      <c r="RY291" s="115"/>
      <c r="RZ291" s="115"/>
      <c r="SA291" s="115"/>
      <c r="SB291" s="115"/>
      <c r="SC291" s="115"/>
      <c r="SD291" s="115"/>
      <c r="SE291" s="115"/>
      <c r="SF291" s="115"/>
      <c r="SG291" s="115"/>
      <c r="SH291" s="115"/>
      <c r="SI291" s="115"/>
      <c r="SJ291" s="115"/>
      <c r="SK291" s="115"/>
      <c r="SL291" s="115"/>
      <c r="SM291" s="115"/>
      <c r="SN291" s="115"/>
      <c r="SO291" s="115"/>
      <c r="SP291" s="115"/>
      <c r="SQ291" s="115"/>
      <c r="SR291" s="115"/>
      <c r="SS291" s="115"/>
      <c r="ST291" s="115"/>
      <c r="SU291" s="115"/>
      <c r="SV291" s="115"/>
      <c r="SW291" s="115"/>
      <c r="SX291" s="115"/>
      <c r="SY291" s="115"/>
      <c r="SZ291" s="115"/>
      <c r="TA291" s="115"/>
      <c r="TB291" s="115"/>
      <c r="TC291" s="115"/>
      <c r="TD291" s="115"/>
      <c r="TE291" s="115"/>
      <c r="TF291" s="115"/>
      <c r="TG291" s="115"/>
      <c r="TH291" s="115"/>
      <c r="TI291" s="115"/>
      <c r="TJ291" s="115"/>
      <c r="TK291" s="115"/>
      <c r="TL291" s="115"/>
      <c r="TM291" s="115"/>
      <c r="TN291" s="115"/>
      <c r="TO291" s="115"/>
      <c r="TP291" s="115"/>
      <c r="TQ291" s="115"/>
      <c r="TR291" s="115"/>
      <c r="TS291" s="115"/>
      <c r="TT291" s="115"/>
      <c r="TU291" s="115"/>
      <c r="TV291" s="115"/>
      <c r="TW291" s="115"/>
      <c r="TX291" s="115"/>
      <c r="TY291" s="115"/>
      <c r="TZ291" s="115"/>
      <c r="UA291" s="115"/>
      <c r="UB291" s="115"/>
      <c r="UC291" s="115"/>
      <c r="UD291" s="115"/>
      <c r="UE291" s="115"/>
      <c r="UF291" s="115"/>
      <c r="UG291" s="115"/>
      <c r="UH291" s="115"/>
      <c r="UI291" s="115"/>
      <c r="UJ291" s="115"/>
      <c r="UK291" s="115"/>
      <c r="UL291" s="115"/>
      <c r="UM291" s="115"/>
      <c r="UN291" s="115"/>
      <c r="UO291" s="115"/>
      <c r="UP291" s="115"/>
      <c r="UQ291" s="115"/>
      <c r="UR291" s="115"/>
      <c r="US291" s="115"/>
      <c r="UT291" s="115"/>
      <c r="UU291" s="115"/>
      <c r="UV291" s="115"/>
      <c r="UW291" s="115"/>
      <c r="UX291" s="115"/>
      <c r="UY291" s="115"/>
      <c r="UZ291" s="115"/>
      <c r="VA291" s="115"/>
      <c r="VB291" s="115"/>
      <c r="VC291" s="115"/>
      <c r="VD291" s="115"/>
      <c r="VE291" s="115"/>
      <c r="VF291" s="115"/>
      <c r="VG291" s="115"/>
      <c r="VH291" s="115"/>
      <c r="VI291" s="115"/>
      <c r="VJ291" s="115"/>
      <c r="VK291" s="115"/>
      <c r="VL291" s="115"/>
      <c r="VM291" s="115"/>
      <c r="VN291" s="115"/>
      <c r="VO291" s="115"/>
      <c r="VP291" s="115"/>
      <c r="VQ291" s="115"/>
      <c r="VR291" s="115"/>
      <c r="VS291" s="115"/>
      <c r="VT291" s="115"/>
      <c r="VU291" s="115"/>
      <c r="VV291" s="115"/>
      <c r="VW291" s="115"/>
      <c r="VX291" s="115"/>
      <c r="VY291" s="115"/>
      <c r="VZ291" s="115"/>
      <c r="WA291" s="115"/>
      <c r="WB291" s="115"/>
      <c r="WC291" s="115"/>
      <c r="WD291" s="115"/>
      <c r="WE291" s="115"/>
      <c r="WF291" s="115"/>
      <c r="WG291" s="115"/>
      <c r="WH291" s="115"/>
      <c r="WI291" s="115"/>
      <c r="WJ291" s="115"/>
      <c r="WK291" s="115"/>
      <c r="WL291" s="115"/>
      <c r="WM291" s="115"/>
      <c r="WN291" s="115"/>
      <c r="WO291" s="115"/>
      <c r="WP291" s="115"/>
      <c r="WQ291" s="115"/>
      <c r="WR291" s="115"/>
      <c r="WS291" s="115"/>
      <c r="WT291" s="115"/>
      <c r="WU291" s="115"/>
      <c r="WV291" s="115"/>
      <c r="WW291" s="115"/>
      <c r="WX291" s="115"/>
      <c r="WY291" s="115"/>
      <c r="WZ291" s="115"/>
      <c r="XA291" s="115"/>
      <c r="XB291" s="115"/>
      <c r="XC291" s="115"/>
      <c r="XD291" s="115"/>
      <c r="XE291" s="115"/>
      <c r="XF291" s="115"/>
      <c r="XG291" s="115"/>
      <c r="XH291" s="115"/>
      <c r="XI291" s="115"/>
      <c r="XJ291" s="115"/>
      <c r="XK291" s="115"/>
      <c r="XL291" s="115"/>
      <c r="XM291" s="115"/>
      <c r="XN291" s="115"/>
      <c r="XO291" s="115"/>
      <c r="XP291" s="115"/>
      <c r="XQ291" s="115"/>
      <c r="XR291" s="115"/>
      <c r="XS291" s="115"/>
      <c r="XT291" s="115"/>
      <c r="XU291" s="115"/>
      <c r="XV291" s="115"/>
      <c r="XW291" s="115"/>
      <c r="XX291" s="115"/>
      <c r="XY291" s="115"/>
      <c r="XZ291" s="115"/>
      <c r="YA291" s="115"/>
      <c r="YB291" s="115"/>
      <c r="YC291" s="115"/>
      <c r="YD291" s="115"/>
      <c r="YE291" s="115"/>
      <c r="YF291" s="115"/>
      <c r="YG291" s="115"/>
      <c r="YH291" s="115"/>
      <c r="YI291" s="115"/>
      <c r="YJ291" s="115"/>
      <c r="YK291" s="115"/>
      <c r="YL291" s="115"/>
      <c r="YM291" s="115"/>
      <c r="YN291" s="115"/>
      <c r="YO291" s="115"/>
      <c r="YP291" s="115"/>
      <c r="YQ291" s="115"/>
      <c r="YR291" s="115"/>
      <c r="YS291" s="115"/>
      <c r="YT291" s="115"/>
      <c r="YU291" s="115"/>
      <c r="YV291" s="115"/>
      <c r="YW291" s="115"/>
      <c r="YX291" s="115"/>
      <c r="YY291" s="115"/>
      <c r="YZ291" s="115"/>
      <c r="ZA291" s="115"/>
      <c r="ZB291" s="115"/>
      <c r="ZC291" s="115"/>
      <c r="ZD291" s="115"/>
      <c r="ZE291" s="115"/>
      <c r="ZF291" s="115"/>
      <c r="ZG291" s="115"/>
      <c r="ZH291" s="115"/>
      <c r="ZI291" s="115"/>
      <c r="ZJ291" s="115"/>
      <c r="ZK291" s="115"/>
      <c r="ZL291" s="115"/>
      <c r="ZM291" s="115"/>
      <c r="ZN291" s="115"/>
      <c r="ZO291" s="115"/>
      <c r="ZP291" s="115"/>
      <c r="ZQ291" s="115"/>
      <c r="ZR291" s="115"/>
      <c r="ZS291" s="115"/>
      <c r="ZT291" s="115"/>
      <c r="ZU291" s="115"/>
      <c r="ZV291" s="115"/>
      <c r="ZW291" s="115"/>
      <c r="ZX291" s="115"/>
      <c r="ZY291" s="115"/>
      <c r="ZZ291" s="115"/>
      <c r="AAA291" s="115"/>
      <c r="AAB291" s="115"/>
      <c r="AAC291" s="115"/>
      <c r="AAD291" s="115"/>
      <c r="AAE291" s="115"/>
      <c r="AAF291" s="115"/>
      <c r="AAG291" s="115"/>
      <c r="AAH291" s="115"/>
      <c r="AAI291" s="115"/>
      <c r="AAJ291" s="115"/>
      <c r="AAK291" s="115"/>
      <c r="AAL291" s="115"/>
      <c r="AAM291" s="115"/>
      <c r="AAN291" s="115"/>
      <c r="AAO291" s="115"/>
      <c r="AAP291" s="115"/>
      <c r="AAQ291" s="115"/>
      <c r="AAR291" s="115"/>
      <c r="AAS291" s="115"/>
      <c r="AAT291" s="115"/>
      <c r="AAU291" s="115"/>
      <c r="AAV291" s="115"/>
      <c r="AAW291" s="115"/>
      <c r="AAX291" s="115"/>
      <c r="AAY291" s="115"/>
      <c r="AAZ291" s="115"/>
      <c r="ABA291" s="115"/>
      <c r="ABB291" s="115"/>
      <c r="ABC291" s="115"/>
      <c r="ABD291" s="115"/>
      <c r="ABE291" s="115"/>
      <c r="ABF291" s="115"/>
      <c r="ABG291" s="115"/>
      <c r="ABH291" s="115"/>
      <c r="ABI291" s="115"/>
      <c r="ABJ291" s="115"/>
      <c r="ABK291" s="115"/>
      <c r="ABL291" s="115"/>
      <c r="ABM291" s="115"/>
      <c r="ABN291" s="115"/>
      <c r="ABO291" s="115"/>
      <c r="ABP291" s="115"/>
      <c r="ABQ291" s="115"/>
      <c r="ABR291" s="115"/>
      <c r="ABS291" s="115"/>
      <c r="ABT291" s="115"/>
      <c r="ABU291" s="115"/>
      <c r="ABV291" s="115"/>
      <c r="ABW291" s="115"/>
      <c r="ABX291" s="115"/>
      <c r="ABY291" s="115"/>
      <c r="ABZ291" s="115"/>
      <c r="ACA291" s="115"/>
      <c r="ACB291" s="115"/>
      <c r="ACC291" s="115"/>
      <c r="ACD291" s="115"/>
      <c r="ACE291" s="115"/>
      <c r="ACF291" s="115"/>
      <c r="ACG291" s="115"/>
      <c r="ACH291" s="115"/>
      <c r="ACI291" s="115"/>
      <c r="ACJ291" s="115"/>
      <c r="ACK291" s="115"/>
      <c r="ACL291" s="115"/>
      <c r="ACM291" s="115"/>
      <c r="ACN291" s="115"/>
      <c r="ACO291" s="115"/>
      <c r="ACP291" s="115"/>
      <c r="ACQ291" s="115"/>
      <c r="ACR291" s="115"/>
      <c r="ACS291" s="115"/>
      <c r="ACT291" s="115"/>
      <c r="ACU291" s="115"/>
      <c r="ACV291" s="115"/>
      <c r="ACW291" s="115"/>
      <c r="ACX291" s="115"/>
      <c r="ACY291" s="115"/>
      <c r="ACZ291" s="115"/>
      <c r="ADA291" s="115"/>
      <c r="ADB291" s="115"/>
      <c r="ADC291" s="115"/>
      <c r="ADD291" s="115"/>
      <c r="ADE291" s="115"/>
      <c r="ADF291" s="115"/>
      <c r="ADG291" s="115"/>
      <c r="ADH291" s="115"/>
      <c r="ADI291" s="115"/>
      <c r="ADJ291" s="115"/>
      <c r="ADK291" s="115"/>
      <c r="ADL291" s="115"/>
      <c r="ADM291" s="115"/>
      <c r="ADN291" s="115"/>
      <c r="ADO291" s="115"/>
      <c r="ADP291" s="115"/>
      <c r="ADQ291" s="115"/>
      <c r="ADR291" s="115"/>
      <c r="ADS291" s="115"/>
      <c r="ADT291" s="115"/>
      <c r="ADU291" s="115"/>
      <c r="ADV291" s="115"/>
      <c r="ADW291" s="115"/>
      <c r="ADX291" s="115"/>
      <c r="ADY291" s="115"/>
      <c r="ADZ291" s="115"/>
      <c r="AEA291" s="115"/>
      <c r="AEB291" s="115"/>
      <c r="AEC291" s="115"/>
      <c r="AED291" s="115"/>
      <c r="AEE291" s="115"/>
      <c r="AEF291" s="115"/>
      <c r="AEG291" s="115"/>
      <c r="AEH291" s="115"/>
      <c r="AEI291" s="115"/>
      <c r="AEJ291" s="115"/>
      <c r="AEK291" s="115"/>
      <c r="AEL291" s="115"/>
      <c r="AEM291" s="115"/>
      <c r="AEN291" s="115"/>
      <c r="AEO291" s="115"/>
      <c r="AEP291" s="115"/>
      <c r="AEQ291" s="115"/>
      <c r="AER291" s="115"/>
      <c r="AES291" s="115"/>
      <c r="AET291" s="115"/>
      <c r="AEU291" s="115"/>
      <c r="AEV291" s="115"/>
      <c r="AEW291" s="115"/>
      <c r="AEX291" s="115"/>
      <c r="AEY291" s="115"/>
      <c r="AEZ291" s="115"/>
      <c r="AFA291" s="115"/>
      <c r="AFB291" s="115"/>
      <c r="AFC291" s="115"/>
      <c r="AFD291" s="115"/>
      <c r="AFE291" s="115"/>
      <c r="AFF291" s="115"/>
      <c r="AFG291" s="115"/>
      <c r="AFH291" s="115"/>
      <c r="AFI291" s="115"/>
      <c r="AFJ291" s="115"/>
      <c r="AFK291" s="115"/>
      <c r="AFL291" s="115"/>
      <c r="AFM291" s="115"/>
      <c r="AFN291" s="115"/>
      <c r="AFO291" s="115"/>
      <c r="AFP291" s="115"/>
      <c r="AFQ291" s="115"/>
      <c r="AFR291" s="115"/>
      <c r="AFS291" s="115"/>
      <c r="AFT291" s="115"/>
      <c r="AFU291" s="115"/>
      <c r="AFV291" s="115"/>
      <c r="AFW291" s="115"/>
      <c r="AFX291" s="115"/>
      <c r="AFY291" s="115"/>
      <c r="AFZ291" s="115"/>
      <c r="AGA291" s="115"/>
      <c r="AGB291" s="115"/>
      <c r="AGC291" s="115"/>
      <c r="AGD291" s="115"/>
      <c r="AGE291" s="115"/>
      <c r="AGF291" s="115"/>
      <c r="AGG291" s="115"/>
      <c r="AGH291" s="115"/>
      <c r="AGI291" s="115"/>
      <c r="AGJ291" s="115"/>
      <c r="AGK291" s="115"/>
      <c r="AGL291" s="115"/>
      <c r="AGM291" s="115"/>
      <c r="AGN291" s="115"/>
      <c r="AGO291" s="115"/>
      <c r="AGP291" s="115"/>
      <c r="AGQ291" s="115"/>
      <c r="AGR291" s="115"/>
      <c r="AGS291" s="115"/>
      <c r="AGT291" s="115"/>
      <c r="AGU291" s="115"/>
      <c r="AGV291" s="115"/>
      <c r="AGW291" s="115"/>
      <c r="AGX291" s="115"/>
      <c r="AGY291" s="115"/>
      <c r="AGZ291" s="115"/>
      <c r="AHA291" s="115"/>
      <c r="AHB291" s="115"/>
      <c r="AHC291" s="115"/>
      <c r="AHD291" s="115"/>
      <c r="AHE291" s="115"/>
      <c r="AHF291" s="115"/>
      <c r="AHG291" s="115"/>
      <c r="AHH291" s="115"/>
      <c r="AHI291" s="115"/>
      <c r="AHJ291" s="115"/>
      <c r="AHK291" s="115"/>
      <c r="AHL291" s="115"/>
      <c r="AHM291" s="115"/>
      <c r="AHN291" s="115"/>
      <c r="AHO291" s="115"/>
      <c r="AHP291" s="115"/>
      <c r="AHQ291" s="115"/>
      <c r="AHR291" s="115"/>
      <c r="AHS291" s="115"/>
      <c r="AHT291" s="115"/>
      <c r="AHU291" s="115"/>
      <c r="AHV291" s="115"/>
      <c r="AHW291" s="115"/>
      <c r="AHX291" s="115"/>
      <c r="AHY291" s="115"/>
      <c r="AHZ291" s="115"/>
      <c r="AIA291" s="115"/>
      <c r="AIB291" s="115"/>
      <c r="AIC291" s="115"/>
      <c r="AID291" s="115"/>
      <c r="AIE291" s="115"/>
      <c r="AIF291" s="115"/>
      <c r="AIG291" s="115"/>
      <c r="AIH291" s="115"/>
      <c r="AII291" s="115"/>
      <c r="AIJ291" s="115"/>
      <c r="AIK291" s="115"/>
      <c r="AIL291" s="115"/>
      <c r="AIM291" s="115"/>
      <c r="AIN291" s="115"/>
      <c r="AIO291" s="115"/>
      <c r="AIP291" s="115"/>
      <c r="AIQ291" s="115"/>
      <c r="AIR291" s="115"/>
      <c r="AIS291" s="115"/>
      <c r="AIT291" s="115"/>
      <c r="AIU291" s="115"/>
      <c r="AIV291" s="115"/>
      <c r="AIW291" s="115"/>
      <c r="AIX291" s="115"/>
      <c r="AIY291" s="115"/>
      <c r="AIZ291" s="115"/>
      <c r="AJA291" s="115"/>
      <c r="AJB291" s="115"/>
      <c r="AJC291" s="115"/>
      <c r="AJD291" s="115"/>
      <c r="AJE291" s="115"/>
      <c r="AJF291" s="115"/>
      <c r="AJG291" s="115"/>
      <c r="AJH291" s="115"/>
      <c r="AJI291" s="115"/>
      <c r="AJJ291" s="115"/>
      <c r="AJK291" s="115"/>
      <c r="AJL291" s="115"/>
      <c r="AJM291" s="115"/>
      <c r="AJN291" s="115"/>
      <c r="AJO291" s="115"/>
      <c r="AJP291" s="115"/>
      <c r="AJQ291" s="115"/>
      <c r="AJR291" s="115"/>
      <c r="AJS291" s="115"/>
      <c r="AJT291" s="115"/>
      <c r="AJU291" s="115"/>
      <c r="AJV291" s="115"/>
      <c r="AJW291" s="115"/>
      <c r="AJX291" s="115"/>
      <c r="AJY291" s="115"/>
      <c r="AJZ291" s="115"/>
      <c r="AKA291" s="115"/>
      <c r="AKB291" s="115"/>
      <c r="AKC291" s="115"/>
      <c r="AKD291" s="115"/>
      <c r="AKE291" s="115"/>
      <c r="AKF291" s="115"/>
      <c r="AKG291" s="115"/>
      <c r="AKH291" s="115"/>
      <c r="AKI291" s="115"/>
      <c r="AKJ291" s="115"/>
      <c r="AKK291" s="115"/>
      <c r="AKL291" s="115"/>
      <c r="AKM291" s="115"/>
      <c r="AKN291" s="115"/>
      <c r="AKO291" s="115"/>
      <c r="AKP291" s="115"/>
      <c r="AKQ291" s="115"/>
      <c r="AKR291" s="115"/>
      <c r="AKS291" s="115"/>
      <c r="AKT291" s="115"/>
      <c r="AKU291" s="115"/>
      <c r="AKV291" s="115"/>
      <c r="AKW291" s="115"/>
      <c r="AKX291" s="115"/>
      <c r="AKY291" s="115"/>
      <c r="AKZ291" s="115"/>
      <c r="ALA291" s="115"/>
      <c r="ALB291" s="115"/>
      <c r="ALC291" s="115"/>
      <c r="ALD291" s="115"/>
      <c r="ALE291" s="115"/>
      <c r="ALF291" s="115"/>
      <c r="ALG291" s="115"/>
      <c r="ALH291" s="115"/>
      <c r="ALI291" s="115"/>
      <c r="ALJ291" s="115"/>
      <c r="ALK291" s="115"/>
      <c r="ALL291" s="115"/>
      <c r="ALM291" s="115"/>
      <c r="ALN291" s="115"/>
      <c r="ALO291" s="115"/>
      <c r="ALP291" s="115"/>
      <c r="ALQ291" s="115"/>
      <c r="ALR291" s="115"/>
      <c r="ALS291" s="115"/>
      <c r="ALT291" s="115"/>
      <c r="ALU291" s="115"/>
      <c r="ALV291" s="115"/>
      <c r="ALW291" s="115"/>
      <c r="ALX291" s="115"/>
      <c r="ALY291" s="115"/>
      <c r="ALZ291" s="115"/>
      <c r="AMA291" s="115"/>
      <c r="AMB291" s="115"/>
      <c r="AMC291" s="115"/>
      <c r="AMD291" s="115"/>
      <c r="AME291" s="115"/>
      <c r="AMF291" s="115"/>
      <c r="AMG291" s="115"/>
      <c r="AMH291" s="115"/>
      <c r="AMI291" s="115"/>
      <c r="AMJ291" s="115"/>
      <c r="AMK291" s="115"/>
    </row>
    <row r="292" spans="1:1025" s="116" customFormat="1" ht="60">
      <c r="A292" s="112">
        <f t="shared" si="5"/>
        <v>19</v>
      </c>
      <c r="B292" s="114" t="s">
        <v>2667</v>
      </c>
      <c r="C292" s="117" t="s">
        <v>1081</v>
      </c>
      <c r="D292" s="114" t="s">
        <v>1488</v>
      </c>
      <c r="E292" s="112">
        <v>1200</v>
      </c>
      <c r="F292" s="114" t="s">
        <v>1489</v>
      </c>
      <c r="G292" s="112">
        <v>132</v>
      </c>
      <c r="H292" s="112">
        <v>1</v>
      </c>
      <c r="I292" s="114" t="s">
        <v>4083</v>
      </c>
      <c r="J292" s="247" t="s">
        <v>4084</v>
      </c>
      <c r="K292" s="531"/>
      <c r="L292" s="115"/>
      <c r="M292" s="115"/>
      <c r="N292" s="115"/>
      <c r="O292" s="115"/>
      <c r="P292" s="115"/>
      <c r="Q292" s="115"/>
      <c r="R292" s="115"/>
      <c r="S292" s="115"/>
      <c r="T292" s="115"/>
      <c r="U292" s="115"/>
      <c r="V292" s="115"/>
      <c r="W292" s="115"/>
      <c r="X292" s="115"/>
      <c r="Y292" s="115"/>
      <c r="Z292" s="115"/>
      <c r="AA292" s="115"/>
      <c r="AB292" s="115"/>
      <c r="AC292" s="115"/>
      <c r="AD292" s="115"/>
      <c r="AE292" s="115"/>
      <c r="AF292" s="115"/>
      <c r="AG292" s="115"/>
      <c r="AH292" s="115"/>
      <c r="AI292" s="115"/>
      <c r="AJ292" s="115"/>
      <c r="AK292" s="115"/>
      <c r="AL292" s="115"/>
      <c r="AM292" s="115"/>
      <c r="AN292" s="115"/>
      <c r="AO292" s="115"/>
      <c r="AP292" s="115"/>
      <c r="AQ292" s="115"/>
      <c r="AR292" s="115"/>
      <c r="AS292" s="115"/>
      <c r="AT292" s="115"/>
      <c r="AU292" s="115"/>
      <c r="AV292" s="115"/>
      <c r="AW292" s="115"/>
      <c r="AX292" s="115"/>
      <c r="AY292" s="115"/>
      <c r="AZ292" s="115"/>
      <c r="BA292" s="115"/>
      <c r="BB292" s="115"/>
      <c r="BC292" s="115"/>
      <c r="BD292" s="115"/>
      <c r="BE292" s="115"/>
      <c r="BF292" s="115"/>
      <c r="BG292" s="115"/>
      <c r="BH292" s="115"/>
      <c r="BI292" s="115"/>
      <c r="BJ292" s="115"/>
      <c r="BK292" s="115"/>
      <c r="BL292" s="115"/>
      <c r="BM292" s="115"/>
      <c r="BN292" s="115"/>
      <c r="BO292" s="115"/>
      <c r="BP292" s="115"/>
      <c r="BQ292" s="115"/>
      <c r="BR292" s="115"/>
      <c r="BS292" s="115"/>
      <c r="BT292" s="115"/>
      <c r="BU292" s="115"/>
      <c r="BV292" s="115"/>
      <c r="BW292" s="115"/>
      <c r="BX292" s="115"/>
      <c r="BY292" s="115"/>
      <c r="BZ292" s="115"/>
      <c r="CA292" s="115"/>
      <c r="CB292" s="115"/>
      <c r="CC292" s="115"/>
      <c r="CD292" s="115"/>
      <c r="CE292" s="115"/>
      <c r="CF292" s="115"/>
      <c r="CG292" s="115"/>
      <c r="CH292" s="115"/>
      <c r="CI292" s="115"/>
      <c r="CJ292" s="115"/>
      <c r="CK292" s="115"/>
      <c r="CL292" s="115"/>
      <c r="CM292" s="115"/>
      <c r="CN292" s="115"/>
      <c r="CO292" s="115"/>
      <c r="CP292" s="115"/>
      <c r="CQ292" s="115"/>
      <c r="CR292" s="115"/>
      <c r="CS292" s="115"/>
      <c r="CT292" s="115"/>
      <c r="CU292" s="115"/>
      <c r="CV292" s="115"/>
      <c r="CW292" s="115"/>
      <c r="CX292" s="115"/>
      <c r="CY292" s="115"/>
      <c r="CZ292" s="115"/>
      <c r="DA292" s="115"/>
      <c r="DB292" s="115"/>
      <c r="DC292" s="115"/>
      <c r="DD292" s="115"/>
      <c r="DE292" s="115"/>
      <c r="DF292" s="115"/>
      <c r="DG292" s="115"/>
      <c r="DH292" s="115"/>
      <c r="DI292" s="115"/>
      <c r="DJ292" s="115"/>
      <c r="DK292" s="115"/>
      <c r="DL292" s="115"/>
      <c r="DM292" s="115"/>
      <c r="DN292" s="115"/>
      <c r="DO292" s="115"/>
      <c r="DP292" s="115"/>
      <c r="DQ292" s="115"/>
      <c r="DR292" s="115"/>
      <c r="DS292" s="115"/>
      <c r="DT292" s="115"/>
      <c r="DU292" s="115"/>
      <c r="DV292" s="115"/>
      <c r="DW292" s="115"/>
      <c r="DX292" s="115"/>
      <c r="DY292" s="115"/>
      <c r="DZ292" s="115"/>
      <c r="EA292" s="115"/>
      <c r="EB292" s="115"/>
      <c r="EC292" s="115"/>
      <c r="ED292" s="115"/>
      <c r="EE292" s="115"/>
      <c r="EF292" s="115"/>
      <c r="EG292" s="115"/>
      <c r="EH292" s="115"/>
      <c r="EI292" s="115"/>
      <c r="EJ292" s="115"/>
      <c r="EK292" s="115"/>
      <c r="EL292" s="115"/>
      <c r="EM292" s="115"/>
      <c r="EN292" s="115"/>
      <c r="EO292" s="115"/>
      <c r="EP292" s="115"/>
      <c r="EQ292" s="115"/>
      <c r="ER292" s="115"/>
      <c r="ES292" s="115"/>
      <c r="ET292" s="115"/>
      <c r="EU292" s="115"/>
      <c r="EV292" s="115"/>
      <c r="EW292" s="115"/>
      <c r="EX292" s="115"/>
      <c r="EY292" s="115"/>
      <c r="EZ292" s="115"/>
      <c r="FA292" s="115"/>
      <c r="FB292" s="115"/>
      <c r="FC292" s="115"/>
      <c r="FD292" s="115"/>
      <c r="FE292" s="115"/>
      <c r="FF292" s="115"/>
      <c r="FG292" s="115"/>
      <c r="FH292" s="115"/>
      <c r="FI292" s="115"/>
      <c r="FJ292" s="115"/>
      <c r="FK292" s="115"/>
      <c r="FL292" s="115"/>
      <c r="FM292" s="115"/>
      <c r="FN292" s="115"/>
      <c r="FO292" s="115"/>
      <c r="FP292" s="115"/>
      <c r="FQ292" s="115"/>
      <c r="FR292" s="115"/>
      <c r="FS292" s="115"/>
      <c r="FT292" s="115"/>
      <c r="FU292" s="115"/>
      <c r="FV292" s="115"/>
      <c r="FW292" s="115"/>
      <c r="FX292" s="115"/>
      <c r="FY292" s="115"/>
      <c r="FZ292" s="115"/>
      <c r="GA292" s="115"/>
      <c r="GB292" s="115"/>
      <c r="GC292" s="115"/>
      <c r="GD292" s="115"/>
      <c r="GE292" s="115"/>
      <c r="GF292" s="115"/>
      <c r="GG292" s="115"/>
      <c r="GH292" s="115"/>
      <c r="GI292" s="115"/>
      <c r="GJ292" s="115"/>
      <c r="GK292" s="115"/>
      <c r="GL292" s="115"/>
      <c r="GM292" s="115"/>
      <c r="GN292" s="115"/>
      <c r="GO292" s="115"/>
      <c r="GP292" s="115"/>
      <c r="GQ292" s="115"/>
      <c r="GR292" s="115"/>
      <c r="GS292" s="115"/>
      <c r="GT292" s="115"/>
      <c r="GU292" s="115"/>
      <c r="GV292" s="115"/>
      <c r="GW292" s="115"/>
      <c r="GX292" s="115"/>
      <c r="GY292" s="115"/>
      <c r="GZ292" s="115"/>
      <c r="HA292" s="115"/>
      <c r="HB292" s="115"/>
      <c r="HC292" s="115"/>
      <c r="HD292" s="115"/>
      <c r="HE292" s="115"/>
      <c r="HF292" s="115"/>
      <c r="HG292" s="115"/>
      <c r="HH292" s="115"/>
      <c r="HI292" s="115"/>
      <c r="HJ292" s="115"/>
      <c r="HK292" s="115"/>
      <c r="HL292" s="115"/>
      <c r="HM292" s="115"/>
      <c r="HN292" s="115"/>
      <c r="HO292" s="115"/>
      <c r="HP292" s="115"/>
      <c r="HQ292" s="115"/>
      <c r="HR292" s="115"/>
      <c r="HS292" s="115"/>
      <c r="HT292" s="115"/>
      <c r="HU292" s="115"/>
      <c r="HV292" s="115"/>
      <c r="HW292" s="115"/>
      <c r="HX292" s="115"/>
      <c r="HY292" s="115"/>
      <c r="HZ292" s="115"/>
      <c r="IA292" s="115"/>
      <c r="IB292" s="115"/>
      <c r="IC292" s="115"/>
      <c r="ID292" s="115"/>
      <c r="IE292" s="115"/>
      <c r="IF292" s="115"/>
      <c r="IG292" s="115"/>
      <c r="IH292" s="115"/>
      <c r="II292" s="115"/>
      <c r="IJ292" s="115"/>
      <c r="IK292" s="115"/>
      <c r="IL292" s="115"/>
      <c r="IM292" s="115"/>
      <c r="IN292" s="115"/>
      <c r="IO292" s="115"/>
      <c r="IP292" s="115"/>
      <c r="IQ292" s="115"/>
      <c r="IR292" s="115"/>
      <c r="IS292" s="115"/>
      <c r="IT292" s="115"/>
      <c r="IU292" s="115"/>
      <c r="IV292" s="115"/>
      <c r="IW292" s="115"/>
      <c r="IX292" s="115"/>
      <c r="IY292" s="115"/>
      <c r="IZ292" s="115"/>
      <c r="JA292" s="115"/>
      <c r="JB292" s="115"/>
      <c r="JC292" s="115"/>
      <c r="JD292" s="115"/>
      <c r="JE292" s="115"/>
      <c r="JF292" s="115"/>
      <c r="JG292" s="115"/>
      <c r="JH292" s="115"/>
      <c r="JI292" s="115"/>
      <c r="JJ292" s="115"/>
      <c r="JK292" s="115"/>
      <c r="JL292" s="115"/>
      <c r="JM292" s="115"/>
      <c r="JN292" s="115"/>
      <c r="JO292" s="115"/>
      <c r="JP292" s="115"/>
      <c r="JQ292" s="115"/>
      <c r="JR292" s="115"/>
      <c r="JS292" s="115"/>
      <c r="JT292" s="115"/>
      <c r="JU292" s="115"/>
      <c r="JV292" s="115"/>
      <c r="JW292" s="115"/>
      <c r="JX292" s="115"/>
      <c r="JY292" s="115"/>
      <c r="JZ292" s="115"/>
      <c r="KA292" s="115"/>
      <c r="KB292" s="115"/>
      <c r="KC292" s="115"/>
      <c r="KD292" s="115"/>
      <c r="KE292" s="115"/>
      <c r="KF292" s="115"/>
      <c r="KG292" s="115"/>
      <c r="KH292" s="115"/>
      <c r="KI292" s="115"/>
      <c r="KJ292" s="115"/>
      <c r="KK292" s="115"/>
      <c r="KL292" s="115"/>
      <c r="KM292" s="115"/>
      <c r="KN292" s="115"/>
      <c r="KO292" s="115"/>
      <c r="KP292" s="115"/>
      <c r="KQ292" s="115"/>
      <c r="KR292" s="115"/>
      <c r="KS292" s="115"/>
      <c r="KT292" s="115"/>
      <c r="KU292" s="115"/>
      <c r="KV292" s="115"/>
      <c r="KW292" s="115"/>
      <c r="KX292" s="115"/>
      <c r="KY292" s="115"/>
      <c r="KZ292" s="115"/>
      <c r="LA292" s="115"/>
      <c r="LB292" s="115"/>
      <c r="LC292" s="115"/>
      <c r="LD292" s="115"/>
      <c r="LE292" s="115"/>
      <c r="LF292" s="115"/>
      <c r="LG292" s="115"/>
      <c r="LH292" s="115"/>
      <c r="LI292" s="115"/>
      <c r="LJ292" s="115"/>
      <c r="LK292" s="115"/>
      <c r="LL292" s="115"/>
      <c r="LM292" s="115"/>
      <c r="LN292" s="115"/>
      <c r="LO292" s="115"/>
      <c r="LP292" s="115"/>
      <c r="LQ292" s="115"/>
      <c r="LR292" s="115"/>
      <c r="LS292" s="115"/>
      <c r="LT292" s="115"/>
      <c r="LU292" s="115"/>
      <c r="LV292" s="115"/>
      <c r="LW292" s="115"/>
      <c r="LX292" s="115"/>
      <c r="LY292" s="115"/>
      <c r="LZ292" s="115"/>
      <c r="MA292" s="115"/>
      <c r="MB292" s="115"/>
      <c r="MC292" s="115"/>
      <c r="MD292" s="115"/>
      <c r="ME292" s="115"/>
      <c r="MF292" s="115"/>
      <c r="MG292" s="115"/>
      <c r="MH292" s="115"/>
      <c r="MI292" s="115"/>
      <c r="MJ292" s="115"/>
      <c r="MK292" s="115"/>
      <c r="ML292" s="115"/>
      <c r="MM292" s="115"/>
      <c r="MN292" s="115"/>
      <c r="MO292" s="115"/>
      <c r="MP292" s="115"/>
      <c r="MQ292" s="115"/>
      <c r="MR292" s="115"/>
      <c r="MS292" s="115"/>
      <c r="MT292" s="115"/>
      <c r="MU292" s="115"/>
      <c r="MV292" s="115"/>
      <c r="MW292" s="115"/>
      <c r="MX292" s="115"/>
      <c r="MY292" s="115"/>
      <c r="MZ292" s="115"/>
      <c r="NA292" s="115"/>
      <c r="NB292" s="115"/>
      <c r="NC292" s="115"/>
      <c r="ND292" s="115"/>
      <c r="NE292" s="115"/>
      <c r="NF292" s="115"/>
      <c r="NG292" s="115"/>
      <c r="NH292" s="115"/>
      <c r="NI292" s="115"/>
      <c r="NJ292" s="115"/>
      <c r="NK292" s="115"/>
      <c r="NL292" s="115"/>
      <c r="NM292" s="115"/>
      <c r="NN292" s="115"/>
      <c r="NO292" s="115"/>
      <c r="NP292" s="115"/>
      <c r="NQ292" s="115"/>
      <c r="NR292" s="115"/>
      <c r="NS292" s="115"/>
      <c r="NT292" s="115"/>
      <c r="NU292" s="115"/>
      <c r="NV292" s="115"/>
      <c r="NW292" s="115"/>
      <c r="NX292" s="115"/>
      <c r="NY292" s="115"/>
      <c r="NZ292" s="115"/>
      <c r="OA292" s="115"/>
      <c r="OB292" s="115"/>
      <c r="OC292" s="115"/>
      <c r="OD292" s="115"/>
      <c r="OE292" s="115"/>
      <c r="OF292" s="115"/>
      <c r="OG292" s="115"/>
      <c r="OH292" s="115"/>
      <c r="OI292" s="115"/>
      <c r="OJ292" s="115"/>
      <c r="OK292" s="115"/>
      <c r="OL292" s="115"/>
      <c r="OM292" s="115"/>
      <c r="ON292" s="115"/>
      <c r="OO292" s="115"/>
      <c r="OP292" s="115"/>
      <c r="OQ292" s="115"/>
      <c r="OR292" s="115"/>
      <c r="OS292" s="115"/>
      <c r="OT292" s="115"/>
      <c r="OU292" s="115"/>
      <c r="OV292" s="115"/>
      <c r="OW292" s="115"/>
      <c r="OX292" s="115"/>
      <c r="OY292" s="115"/>
      <c r="OZ292" s="115"/>
      <c r="PA292" s="115"/>
      <c r="PB292" s="115"/>
      <c r="PC292" s="115"/>
      <c r="PD292" s="115"/>
      <c r="PE292" s="115"/>
      <c r="PF292" s="115"/>
      <c r="PG292" s="115"/>
      <c r="PH292" s="115"/>
      <c r="PI292" s="115"/>
      <c r="PJ292" s="115"/>
      <c r="PK292" s="115"/>
      <c r="PL292" s="115"/>
      <c r="PM292" s="115"/>
      <c r="PN292" s="115"/>
      <c r="PO292" s="115"/>
      <c r="PP292" s="115"/>
      <c r="PQ292" s="115"/>
      <c r="PR292" s="115"/>
      <c r="PS292" s="115"/>
      <c r="PT292" s="115"/>
      <c r="PU292" s="115"/>
      <c r="PV292" s="115"/>
      <c r="PW292" s="115"/>
      <c r="PX292" s="115"/>
      <c r="PY292" s="115"/>
      <c r="PZ292" s="115"/>
      <c r="QA292" s="115"/>
      <c r="QB292" s="115"/>
      <c r="QC292" s="115"/>
      <c r="QD292" s="115"/>
      <c r="QE292" s="115"/>
      <c r="QF292" s="115"/>
      <c r="QG292" s="115"/>
      <c r="QH292" s="115"/>
      <c r="QI292" s="115"/>
      <c r="QJ292" s="115"/>
      <c r="QK292" s="115"/>
      <c r="QL292" s="115"/>
      <c r="QM292" s="115"/>
      <c r="QN292" s="115"/>
      <c r="QO292" s="115"/>
      <c r="QP292" s="115"/>
      <c r="QQ292" s="115"/>
      <c r="QR292" s="115"/>
      <c r="QS292" s="115"/>
      <c r="QT292" s="115"/>
      <c r="QU292" s="115"/>
      <c r="QV292" s="115"/>
      <c r="QW292" s="115"/>
      <c r="QX292" s="115"/>
      <c r="QY292" s="115"/>
      <c r="QZ292" s="115"/>
      <c r="RA292" s="115"/>
      <c r="RB292" s="115"/>
      <c r="RC292" s="115"/>
      <c r="RD292" s="115"/>
      <c r="RE292" s="115"/>
      <c r="RF292" s="115"/>
      <c r="RG292" s="115"/>
      <c r="RH292" s="115"/>
      <c r="RI292" s="115"/>
      <c r="RJ292" s="115"/>
      <c r="RK292" s="115"/>
      <c r="RL292" s="115"/>
      <c r="RM292" s="115"/>
      <c r="RN292" s="115"/>
      <c r="RO292" s="115"/>
      <c r="RP292" s="115"/>
      <c r="RQ292" s="115"/>
      <c r="RR292" s="115"/>
      <c r="RS292" s="115"/>
      <c r="RT292" s="115"/>
      <c r="RU292" s="115"/>
      <c r="RV292" s="115"/>
      <c r="RW292" s="115"/>
      <c r="RX292" s="115"/>
      <c r="RY292" s="115"/>
      <c r="RZ292" s="115"/>
      <c r="SA292" s="115"/>
      <c r="SB292" s="115"/>
      <c r="SC292" s="115"/>
      <c r="SD292" s="115"/>
      <c r="SE292" s="115"/>
      <c r="SF292" s="115"/>
      <c r="SG292" s="115"/>
      <c r="SH292" s="115"/>
      <c r="SI292" s="115"/>
      <c r="SJ292" s="115"/>
      <c r="SK292" s="115"/>
      <c r="SL292" s="115"/>
      <c r="SM292" s="115"/>
      <c r="SN292" s="115"/>
      <c r="SO292" s="115"/>
      <c r="SP292" s="115"/>
      <c r="SQ292" s="115"/>
      <c r="SR292" s="115"/>
      <c r="SS292" s="115"/>
      <c r="ST292" s="115"/>
      <c r="SU292" s="115"/>
      <c r="SV292" s="115"/>
      <c r="SW292" s="115"/>
      <c r="SX292" s="115"/>
      <c r="SY292" s="115"/>
      <c r="SZ292" s="115"/>
      <c r="TA292" s="115"/>
      <c r="TB292" s="115"/>
      <c r="TC292" s="115"/>
      <c r="TD292" s="115"/>
      <c r="TE292" s="115"/>
      <c r="TF292" s="115"/>
      <c r="TG292" s="115"/>
      <c r="TH292" s="115"/>
      <c r="TI292" s="115"/>
      <c r="TJ292" s="115"/>
      <c r="TK292" s="115"/>
      <c r="TL292" s="115"/>
      <c r="TM292" s="115"/>
      <c r="TN292" s="115"/>
      <c r="TO292" s="115"/>
      <c r="TP292" s="115"/>
      <c r="TQ292" s="115"/>
      <c r="TR292" s="115"/>
      <c r="TS292" s="115"/>
      <c r="TT292" s="115"/>
      <c r="TU292" s="115"/>
      <c r="TV292" s="115"/>
      <c r="TW292" s="115"/>
      <c r="TX292" s="115"/>
      <c r="TY292" s="115"/>
      <c r="TZ292" s="115"/>
      <c r="UA292" s="115"/>
      <c r="UB292" s="115"/>
      <c r="UC292" s="115"/>
      <c r="UD292" s="115"/>
      <c r="UE292" s="115"/>
      <c r="UF292" s="115"/>
      <c r="UG292" s="115"/>
      <c r="UH292" s="115"/>
      <c r="UI292" s="115"/>
      <c r="UJ292" s="115"/>
      <c r="UK292" s="115"/>
      <c r="UL292" s="115"/>
      <c r="UM292" s="115"/>
      <c r="UN292" s="115"/>
      <c r="UO292" s="115"/>
      <c r="UP292" s="115"/>
      <c r="UQ292" s="115"/>
      <c r="UR292" s="115"/>
      <c r="US292" s="115"/>
      <c r="UT292" s="115"/>
      <c r="UU292" s="115"/>
      <c r="UV292" s="115"/>
      <c r="UW292" s="115"/>
      <c r="UX292" s="115"/>
      <c r="UY292" s="115"/>
      <c r="UZ292" s="115"/>
      <c r="VA292" s="115"/>
      <c r="VB292" s="115"/>
      <c r="VC292" s="115"/>
      <c r="VD292" s="115"/>
      <c r="VE292" s="115"/>
      <c r="VF292" s="115"/>
      <c r="VG292" s="115"/>
      <c r="VH292" s="115"/>
      <c r="VI292" s="115"/>
      <c r="VJ292" s="115"/>
      <c r="VK292" s="115"/>
      <c r="VL292" s="115"/>
      <c r="VM292" s="115"/>
      <c r="VN292" s="115"/>
      <c r="VO292" s="115"/>
      <c r="VP292" s="115"/>
      <c r="VQ292" s="115"/>
      <c r="VR292" s="115"/>
      <c r="VS292" s="115"/>
      <c r="VT292" s="115"/>
      <c r="VU292" s="115"/>
      <c r="VV292" s="115"/>
      <c r="VW292" s="115"/>
      <c r="VX292" s="115"/>
      <c r="VY292" s="115"/>
      <c r="VZ292" s="115"/>
      <c r="WA292" s="115"/>
      <c r="WB292" s="115"/>
      <c r="WC292" s="115"/>
      <c r="WD292" s="115"/>
      <c r="WE292" s="115"/>
      <c r="WF292" s="115"/>
      <c r="WG292" s="115"/>
      <c r="WH292" s="115"/>
      <c r="WI292" s="115"/>
      <c r="WJ292" s="115"/>
      <c r="WK292" s="115"/>
      <c r="WL292" s="115"/>
      <c r="WM292" s="115"/>
      <c r="WN292" s="115"/>
      <c r="WO292" s="115"/>
      <c r="WP292" s="115"/>
      <c r="WQ292" s="115"/>
      <c r="WR292" s="115"/>
      <c r="WS292" s="115"/>
      <c r="WT292" s="115"/>
      <c r="WU292" s="115"/>
      <c r="WV292" s="115"/>
      <c r="WW292" s="115"/>
      <c r="WX292" s="115"/>
      <c r="WY292" s="115"/>
      <c r="WZ292" s="115"/>
      <c r="XA292" s="115"/>
      <c r="XB292" s="115"/>
      <c r="XC292" s="115"/>
      <c r="XD292" s="115"/>
      <c r="XE292" s="115"/>
      <c r="XF292" s="115"/>
      <c r="XG292" s="115"/>
      <c r="XH292" s="115"/>
      <c r="XI292" s="115"/>
      <c r="XJ292" s="115"/>
      <c r="XK292" s="115"/>
      <c r="XL292" s="115"/>
      <c r="XM292" s="115"/>
      <c r="XN292" s="115"/>
      <c r="XO292" s="115"/>
      <c r="XP292" s="115"/>
      <c r="XQ292" s="115"/>
      <c r="XR292" s="115"/>
      <c r="XS292" s="115"/>
      <c r="XT292" s="115"/>
      <c r="XU292" s="115"/>
      <c r="XV292" s="115"/>
      <c r="XW292" s="115"/>
      <c r="XX292" s="115"/>
      <c r="XY292" s="115"/>
      <c r="XZ292" s="115"/>
      <c r="YA292" s="115"/>
      <c r="YB292" s="115"/>
      <c r="YC292" s="115"/>
      <c r="YD292" s="115"/>
      <c r="YE292" s="115"/>
      <c r="YF292" s="115"/>
      <c r="YG292" s="115"/>
      <c r="YH292" s="115"/>
      <c r="YI292" s="115"/>
      <c r="YJ292" s="115"/>
      <c r="YK292" s="115"/>
      <c r="YL292" s="115"/>
      <c r="YM292" s="115"/>
      <c r="YN292" s="115"/>
      <c r="YO292" s="115"/>
      <c r="YP292" s="115"/>
      <c r="YQ292" s="115"/>
      <c r="YR292" s="115"/>
      <c r="YS292" s="115"/>
      <c r="YT292" s="115"/>
      <c r="YU292" s="115"/>
      <c r="YV292" s="115"/>
      <c r="YW292" s="115"/>
      <c r="YX292" s="115"/>
      <c r="YY292" s="115"/>
      <c r="YZ292" s="115"/>
      <c r="ZA292" s="115"/>
      <c r="ZB292" s="115"/>
      <c r="ZC292" s="115"/>
      <c r="ZD292" s="115"/>
      <c r="ZE292" s="115"/>
      <c r="ZF292" s="115"/>
      <c r="ZG292" s="115"/>
      <c r="ZH292" s="115"/>
      <c r="ZI292" s="115"/>
      <c r="ZJ292" s="115"/>
      <c r="ZK292" s="115"/>
      <c r="ZL292" s="115"/>
      <c r="ZM292" s="115"/>
      <c r="ZN292" s="115"/>
      <c r="ZO292" s="115"/>
      <c r="ZP292" s="115"/>
      <c r="ZQ292" s="115"/>
      <c r="ZR292" s="115"/>
      <c r="ZS292" s="115"/>
      <c r="ZT292" s="115"/>
      <c r="ZU292" s="115"/>
      <c r="ZV292" s="115"/>
      <c r="ZW292" s="115"/>
      <c r="ZX292" s="115"/>
      <c r="ZY292" s="115"/>
      <c r="ZZ292" s="115"/>
      <c r="AAA292" s="115"/>
      <c r="AAB292" s="115"/>
      <c r="AAC292" s="115"/>
      <c r="AAD292" s="115"/>
      <c r="AAE292" s="115"/>
      <c r="AAF292" s="115"/>
      <c r="AAG292" s="115"/>
      <c r="AAH292" s="115"/>
      <c r="AAI292" s="115"/>
      <c r="AAJ292" s="115"/>
      <c r="AAK292" s="115"/>
      <c r="AAL292" s="115"/>
      <c r="AAM292" s="115"/>
      <c r="AAN292" s="115"/>
      <c r="AAO292" s="115"/>
      <c r="AAP292" s="115"/>
      <c r="AAQ292" s="115"/>
      <c r="AAR292" s="115"/>
      <c r="AAS292" s="115"/>
      <c r="AAT292" s="115"/>
      <c r="AAU292" s="115"/>
      <c r="AAV292" s="115"/>
      <c r="AAW292" s="115"/>
      <c r="AAX292" s="115"/>
      <c r="AAY292" s="115"/>
      <c r="AAZ292" s="115"/>
      <c r="ABA292" s="115"/>
      <c r="ABB292" s="115"/>
      <c r="ABC292" s="115"/>
      <c r="ABD292" s="115"/>
      <c r="ABE292" s="115"/>
      <c r="ABF292" s="115"/>
      <c r="ABG292" s="115"/>
      <c r="ABH292" s="115"/>
      <c r="ABI292" s="115"/>
      <c r="ABJ292" s="115"/>
      <c r="ABK292" s="115"/>
      <c r="ABL292" s="115"/>
      <c r="ABM292" s="115"/>
      <c r="ABN292" s="115"/>
      <c r="ABO292" s="115"/>
      <c r="ABP292" s="115"/>
      <c r="ABQ292" s="115"/>
      <c r="ABR292" s="115"/>
      <c r="ABS292" s="115"/>
      <c r="ABT292" s="115"/>
      <c r="ABU292" s="115"/>
      <c r="ABV292" s="115"/>
      <c r="ABW292" s="115"/>
      <c r="ABX292" s="115"/>
      <c r="ABY292" s="115"/>
      <c r="ABZ292" s="115"/>
      <c r="ACA292" s="115"/>
      <c r="ACB292" s="115"/>
      <c r="ACC292" s="115"/>
      <c r="ACD292" s="115"/>
      <c r="ACE292" s="115"/>
      <c r="ACF292" s="115"/>
      <c r="ACG292" s="115"/>
      <c r="ACH292" s="115"/>
      <c r="ACI292" s="115"/>
      <c r="ACJ292" s="115"/>
      <c r="ACK292" s="115"/>
      <c r="ACL292" s="115"/>
      <c r="ACM292" s="115"/>
      <c r="ACN292" s="115"/>
      <c r="ACO292" s="115"/>
      <c r="ACP292" s="115"/>
      <c r="ACQ292" s="115"/>
      <c r="ACR292" s="115"/>
      <c r="ACS292" s="115"/>
      <c r="ACT292" s="115"/>
      <c r="ACU292" s="115"/>
      <c r="ACV292" s="115"/>
      <c r="ACW292" s="115"/>
      <c r="ACX292" s="115"/>
      <c r="ACY292" s="115"/>
      <c r="ACZ292" s="115"/>
      <c r="ADA292" s="115"/>
      <c r="ADB292" s="115"/>
      <c r="ADC292" s="115"/>
      <c r="ADD292" s="115"/>
      <c r="ADE292" s="115"/>
      <c r="ADF292" s="115"/>
      <c r="ADG292" s="115"/>
      <c r="ADH292" s="115"/>
      <c r="ADI292" s="115"/>
      <c r="ADJ292" s="115"/>
      <c r="ADK292" s="115"/>
      <c r="ADL292" s="115"/>
      <c r="ADM292" s="115"/>
      <c r="ADN292" s="115"/>
      <c r="ADO292" s="115"/>
      <c r="ADP292" s="115"/>
      <c r="ADQ292" s="115"/>
      <c r="ADR292" s="115"/>
      <c r="ADS292" s="115"/>
      <c r="ADT292" s="115"/>
      <c r="ADU292" s="115"/>
      <c r="ADV292" s="115"/>
      <c r="ADW292" s="115"/>
      <c r="ADX292" s="115"/>
      <c r="ADY292" s="115"/>
      <c r="ADZ292" s="115"/>
      <c r="AEA292" s="115"/>
      <c r="AEB292" s="115"/>
      <c r="AEC292" s="115"/>
      <c r="AED292" s="115"/>
      <c r="AEE292" s="115"/>
      <c r="AEF292" s="115"/>
      <c r="AEG292" s="115"/>
      <c r="AEH292" s="115"/>
      <c r="AEI292" s="115"/>
      <c r="AEJ292" s="115"/>
      <c r="AEK292" s="115"/>
      <c r="AEL292" s="115"/>
      <c r="AEM292" s="115"/>
      <c r="AEN292" s="115"/>
      <c r="AEO292" s="115"/>
      <c r="AEP292" s="115"/>
      <c r="AEQ292" s="115"/>
      <c r="AER292" s="115"/>
      <c r="AES292" s="115"/>
      <c r="AET292" s="115"/>
      <c r="AEU292" s="115"/>
      <c r="AEV292" s="115"/>
      <c r="AEW292" s="115"/>
      <c r="AEX292" s="115"/>
      <c r="AEY292" s="115"/>
      <c r="AEZ292" s="115"/>
      <c r="AFA292" s="115"/>
      <c r="AFB292" s="115"/>
      <c r="AFC292" s="115"/>
      <c r="AFD292" s="115"/>
      <c r="AFE292" s="115"/>
      <c r="AFF292" s="115"/>
      <c r="AFG292" s="115"/>
      <c r="AFH292" s="115"/>
      <c r="AFI292" s="115"/>
      <c r="AFJ292" s="115"/>
      <c r="AFK292" s="115"/>
      <c r="AFL292" s="115"/>
      <c r="AFM292" s="115"/>
      <c r="AFN292" s="115"/>
      <c r="AFO292" s="115"/>
      <c r="AFP292" s="115"/>
      <c r="AFQ292" s="115"/>
      <c r="AFR292" s="115"/>
      <c r="AFS292" s="115"/>
      <c r="AFT292" s="115"/>
      <c r="AFU292" s="115"/>
      <c r="AFV292" s="115"/>
      <c r="AFW292" s="115"/>
      <c r="AFX292" s="115"/>
      <c r="AFY292" s="115"/>
      <c r="AFZ292" s="115"/>
      <c r="AGA292" s="115"/>
      <c r="AGB292" s="115"/>
      <c r="AGC292" s="115"/>
      <c r="AGD292" s="115"/>
      <c r="AGE292" s="115"/>
      <c r="AGF292" s="115"/>
      <c r="AGG292" s="115"/>
      <c r="AGH292" s="115"/>
      <c r="AGI292" s="115"/>
      <c r="AGJ292" s="115"/>
      <c r="AGK292" s="115"/>
      <c r="AGL292" s="115"/>
      <c r="AGM292" s="115"/>
      <c r="AGN292" s="115"/>
      <c r="AGO292" s="115"/>
      <c r="AGP292" s="115"/>
      <c r="AGQ292" s="115"/>
      <c r="AGR292" s="115"/>
      <c r="AGS292" s="115"/>
      <c r="AGT292" s="115"/>
      <c r="AGU292" s="115"/>
      <c r="AGV292" s="115"/>
      <c r="AGW292" s="115"/>
      <c r="AGX292" s="115"/>
      <c r="AGY292" s="115"/>
      <c r="AGZ292" s="115"/>
      <c r="AHA292" s="115"/>
      <c r="AHB292" s="115"/>
      <c r="AHC292" s="115"/>
      <c r="AHD292" s="115"/>
      <c r="AHE292" s="115"/>
      <c r="AHF292" s="115"/>
      <c r="AHG292" s="115"/>
      <c r="AHH292" s="115"/>
      <c r="AHI292" s="115"/>
      <c r="AHJ292" s="115"/>
      <c r="AHK292" s="115"/>
      <c r="AHL292" s="115"/>
      <c r="AHM292" s="115"/>
      <c r="AHN292" s="115"/>
      <c r="AHO292" s="115"/>
      <c r="AHP292" s="115"/>
      <c r="AHQ292" s="115"/>
      <c r="AHR292" s="115"/>
      <c r="AHS292" s="115"/>
      <c r="AHT292" s="115"/>
      <c r="AHU292" s="115"/>
      <c r="AHV292" s="115"/>
      <c r="AHW292" s="115"/>
      <c r="AHX292" s="115"/>
      <c r="AHY292" s="115"/>
      <c r="AHZ292" s="115"/>
      <c r="AIA292" s="115"/>
      <c r="AIB292" s="115"/>
      <c r="AIC292" s="115"/>
      <c r="AID292" s="115"/>
      <c r="AIE292" s="115"/>
      <c r="AIF292" s="115"/>
      <c r="AIG292" s="115"/>
      <c r="AIH292" s="115"/>
      <c r="AII292" s="115"/>
      <c r="AIJ292" s="115"/>
      <c r="AIK292" s="115"/>
      <c r="AIL292" s="115"/>
      <c r="AIM292" s="115"/>
      <c r="AIN292" s="115"/>
      <c r="AIO292" s="115"/>
      <c r="AIP292" s="115"/>
      <c r="AIQ292" s="115"/>
      <c r="AIR292" s="115"/>
      <c r="AIS292" s="115"/>
      <c r="AIT292" s="115"/>
      <c r="AIU292" s="115"/>
      <c r="AIV292" s="115"/>
      <c r="AIW292" s="115"/>
      <c r="AIX292" s="115"/>
      <c r="AIY292" s="115"/>
      <c r="AIZ292" s="115"/>
      <c r="AJA292" s="115"/>
      <c r="AJB292" s="115"/>
      <c r="AJC292" s="115"/>
      <c r="AJD292" s="115"/>
      <c r="AJE292" s="115"/>
      <c r="AJF292" s="115"/>
      <c r="AJG292" s="115"/>
      <c r="AJH292" s="115"/>
      <c r="AJI292" s="115"/>
      <c r="AJJ292" s="115"/>
      <c r="AJK292" s="115"/>
      <c r="AJL292" s="115"/>
      <c r="AJM292" s="115"/>
      <c r="AJN292" s="115"/>
      <c r="AJO292" s="115"/>
      <c r="AJP292" s="115"/>
      <c r="AJQ292" s="115"/>
      <c r="AJR292" s="115"/>
      <c r="AJS292" s="115"/>
      <c r="AJT292" s="115"/>
      <c r="AJU292" s="115"/>
      <c r="AJV292" s="115"/>
      <c r="AJW292" s="115"/>
      <c r="AJX292" s="115"/>
      <c r="AJY292" s="115"/>
      <c r="AJZ292" s="115"/>
      <c r="AKA292" s="115"/>
      <c r="AKB292" s="115"/>
      <c r="AKC292" s="115"/>
      <c r="AKD292" s="115"/>
      <c r="AKE292" s="115"/>
      <c r="AKF292" s="115"/>
      <c r="AKG292" s="115"/>
      <c r="AKH292" s="115"/>
      <c r="AKI292" s="115"/>
      <c r="AKJ292" s="115"/>
      <c r="AKK292" s="115"/>
      <c r="AKL292" s="115"/>
      <c r="AKM292" s="115"/>
      <c r="AKN292" s="115"/>
      <c r="AKO292" s="115"/>
      <c r="AKP292" s="115"/>
      <c r="AKQ292" s="115"/>
      <c r="AKR292" s="115"/>
      <c r="AKS292" s="115"/>
      <c r="AKT292" s="115"/>
      <c r="AKU292" s="115"/>
      <c r="AKV292" s="115"/>
      <c r="AKW292" s="115"/>
      <c r="AKX292" s="115"/>
      <c r="AKY292" s="115"/>
      <c r="AKZ292" s="115"/>
      <c r="ALA292" s="115"/>
      <c r="ALB292" s="115"/>
      <c r="ALC292" s="115"/>
      <c r="ALD292" s="115"/>
      <c r="ALE292" s="115"/>
      <c r="ALF292" s="115"/>
      <c r="ALG292" s="115"/>
      <c r="ALH292" s="115"/>
      <c r="ALI292" s="115"/>
      <c r="ALJ292" s="115"/>
      <c r="ALK292" s="115"/>
      <c r="ALL292" s="115"/>
      <c r="ALM292" s="115"/>
      <c r="ALN292" s="115"/>
      <c r="ALO292" s="115"/>
      <c r="ALP292" s="115"/>
      <c r="ALQ292" s="115"/>
      <c r="ALR292" s="115"/>
      <c r="ALS292" s="115"/>
      <c r="ALT292" s="115"/>
      <c r="ALU292" s="115"/>
      <c r="ALV292" s="115"/>
      <c r="ALW292" s="115"/>
      <c r="ALX292" s="115"/>
      <c r="ALY292" s="115"/>
      <c r="ALZ292" s="115"/>
      <c r="AMA292" s="115"/>
      <c r="AMB292" s="115"/>
      <c r="AMC292" s="115"/>
      <c r="AMD292" s="115"/>
      <c r="AME292" s="115"/>
      <c r="AMF292" s="115"/>
      <c r="AMG292" s="115"/>
      <c r="AMH292" s="115"/>
      <c r="AMI292" s="115"/>
      <c r="AMJ292" s="115"/>
      <c r="AMK292" s="115"/>
    </row>
    <row r="293" spans="1:1025" s="116" customFormat="1" ht="60">
      <c r="A293" s="112">
        <f t="shared" si="5"/>
        <v>20</v>
      </c>
      <c r="B293" s="114" t="s">
        <v>1949</v>
      </c>
      <c r="C293" s="117" t="s">
        <v>1081</v>
      </c>
      <c r="D293" s="114" t="s">
        <v>2283</v>
      </c>
      <c r="E293" s="112">
        <v>1294</v>
      </c>
      <c r="F293" s="114" t="s">
        <v>2284</v>
      </c>
      <c r="G293" s="112">
        <v>79</v>
      </c>
      <c r="H293" s="112">
        <v>2</v>
      </c>
      <c r="I293" s="114" t="s">
        <v>4082</v>
      </c>
      <c r="J293" s="247" t="s">
        <v>4085</v>
      </c>
      <c r="K293" s="531"/>
      <c r="L293" s="115"/>
      <c r="M293" s="115"/>
      <c r="N293" s="115"/>
      <c r="O293" s="115"/>
      <c r="P293" s="115"/>
      <c r="Q293" s="115"/>
      <c r="R293" s="115"/>
      <c r="S293" s="115"/>
      <c r="T293" s="115"/>
      <c r="U293" s="115"/>
      <c r="V293" s="115"/>
      <c r="W293" s="115"/>
      <c r="X293" s="115"/>
      <c r="Y293" s="115"/>
      <c r="Z293" s="115"/>
      <c r="AA293" s="115"/>
      <c r="AB293" s="115"/>
      <c r="AC293" s="115"/>
      <c r="AD293" s="115"/>
      <c r="AE293" s="115"/>
      <c r="AF293" s="115"/>
      <c r="AG293" s="115"/>
      <c r="AH293" s="115"/>
      <c r="AI293" s="115"/>
      <c r="AJ293" s="115"/>
      <c r="AK293" s="115"/>
      <c r="AL293" s="115"/>
      <c r="AM293" s="115"/>
      <c r="AN293" s="115"/>
      <c r="AO293" s="115"/>
      <c r="AP293" s="115"/>
      <c r="AQ293" s="115"/>
      <c r="AR293" s="115"/>
      <c r="AS293" s="115"/>
      <c r="AT293" s="115"/>
      <c r="AU293" s="115"/>
      <c r="AV293" s="115"/>
      <c r="AW293" s="115"/>
      <c r="AX293" s="115"/>
      <c r="AY293" s="115"/>
      <c r="AZ293" s="115"/>
      <c r="BA293" s="115"/>
      <c r="BB293" s="115"/>
      <c r="BC293" s="115"/>
      <c r="BD293" s="115"/>
      <c r="BE293" s="115"/>
      <c r="BF293" s="115"/>
      <c r="BG293" s="115"/>
      <c r="BH293" s="115"/>
      <c r="BI293" s="115"/>
      <c r="BJ293" s="115"/>
      <c r="BK293" s="115"/>
      <c r="BL293" s="115"/>
      <c r="BM293" s="115"/>
      <c r="BN293" s="115"/>
      <c r="BO293" s="115"/>
      <c r="BP293" s="115"/>
      <c r="BQ293" s="115"/>
      <c r="BR293" s="115"/>
      <c r="BS293" s="115"/>
      <c r="BT293" s="115"/>
      <c r="BU293" s="115"/>
      <c r="BV293" s="115"/>
      <c r="BW293" s="115"/>
      <c r="BX293" s="115"/>
      <c r="BY293" s="115"/>
      <c r="BZ293" s="115"/>
      <c r="CA293" s="115"/>
      <c r="CB293" s="115"/>
      <c r="CC293" s="115"/>
      <c r="CD293" s="115"/>
      <c r="CE293" s="115"/>
      <c r="CF293" s="115"/>
      <c r="CG293" s="115"/>
      <c r="CH293" s="115"/>
      <c r="CI293" s="115"/>
      <c r="CJ293" s="115"/>
      <c r="CK293" s="115"/>
      <c r="CL293" s="115"/>
      <c r="CM293" s="115"/>
      <c r="CN293" s="115"/>
      <c r="CO293" s="115"/>
      <c r="CP293" s="115"/>
      <c r="CQ293" s="115"/>
      <c r="CR293" s="115"/>
      <c r="CS293" s="115"/>
      <c r="CT293" s="115"/>
      <c r="CU293" s="115"/>
      <c r="CV293" s="115"/>
      <c r="CW293" s="115"/>
      <c r="CX293" s="115"/>
      <c r="CY293" s="115"/>
      <c r="CZ293" s="115"/>
      <c r="DA293" s="115"/>
      <c r="DB293" s="115"/>
      <c r="DC293" s="115"/>
      <c r="DD293" s="115"/>
      <c r="DE293" s="115"/>
      <c r="DF293" s="115"/>
      <c r="DG293" s="115"/>
      <c r="DH293" s="115"/>
      <c r="DI293" s="115"/>
      <c r="DJ293" s="115"/>
      <c r="DK293" s="115"/>
      <c r="DL293" s="115"/>
      <c r="DM293" s="115"/>
      <c r="DN293" s="115"/>
      <c r="DO293" s="115"/>
      <c r="DP293" s="115"/>
      <c r="DQ293" s="115"/>
      <c r="DR293" s="115"/>
      <c r="DS293" s="115"/>
      <c r="DT293" s="115"/>
      <c r="DU293" s="115"/>
      <c r="DV293" s="115"/>
      <c r="DW293" s="115"/>
      <c r="DX293" s="115"/>
      <c r="DY293" s="115"/>
      <c r="DZ293" s="115"/>
      <c r="EA293" s="115"/>
      <c r="EB293" s="115"/>
      <c r="EC293" s="115"/>
      <c r="ED293" s="115"/>
      <c r="EE293" s="115"/>
      <c r="EF293" s="115"/>
      <c r="EG293" s="115"/>
      <c r="EH293" s="115"/>
      <c r="EI293" s="115"/>
      <c r="EJ293" s="115"/>
      <c r="EK293" s="115"/>
      <c r="EL293" s="115"/>
      <c r="EM293" s="115"/>
      <c r="EN293" s="115"/>
      <c r="EO293" s="115"/>
      <c r="EP293" s="115"/>
      <c r="EQ293" s="115"/>
      <c r="ER293" s="115"/>
      <c r="ES293" s="115"/>
      <c r="ET293" s="115"/>
      <c r="EU293" s="115"/>
      <c r="EV293" s="115"/>
      <c r="EW293" s="115"/>
      <c r="EX293" s="115"/>
      <c r="EY293" s="115"/>
      <c r="EZ293" s="115"/>
      <c r="FA293" s="115"/>
      <c r="FB293" s="115"/>
      <c r="FC293" s="115"/>
      <c r="FD293" s="115"/>
      <c r="FE293" s="115"/>
      <c r="FF293" s="115"/>
      <c r="FG293" s="115"/>
      <c r="FH293" s="115"/>
      <c r="FI293" s="115"/>
      <c r="FJ293" s="115"/>
      <c r="FK293" s="115"/>
      <c r="FL293" s="115"/>
      <c r="FM293" s="115"/>
      <c r="FN293" s="115"/>
      <c r="FO293" s="115"/>
      <c r="FP293" s="115"/>
      <c r="FQ293" s="115"/>
      <c r="FR293" s="115"/>
      <c r="FS293" s="115"/>
      <c r="FT293" s="115"/>
      <c r="FU293" s="115"/>
      <c r="FV293" s="115"/>
      <c r="FW293" s="115"/>
      <c r="FX293" s="115"/>
      <c r="FY293" s="115"/>
      <c r="FZ293" s="115"/>
      <c r="GA293" s="115"/>
      <c r="GB293" s="115"/>
      <c r="GC293" s="115"/>
      <c r="GD293" s="115"/>
      <c r="GE293" s="115"/>
      <c r="GF293" s="115"/>
      <c r="GG293" s="115"/>
      <c r="GH293" s="115"/>
      <c r="GI293" s="115"/>
      <c r="GJ293" s="115"/>
      <c r="GK293" s="115"/>
      <c r="GL293" s="115"/>
      <c r="GM293" s="115"/>
      <c r="GN293" s="115"/>
      <c r="GO293" s="115"/>
      <c r="GP293" s="115"/>
      <c r="GQ293" s="115"/>
      <c r="GR293" s="115"/>
      <c r="GS293" s="115"/>
      <c r="GT293" s="115"/>
      <c r="GU293" s="115"/>
      <c r="GV293" s="115"/>
      <c r="GW293" s="115"/>
      <c r="GX293" s="115"/>
      <c r="GY293" s="115"/>
      <c r="GZ293" s="115"/>
      <c r="HA293" s="115"/>
      <c r="HB293" s="115"/>
      <c r="HC293" s="115"/>
      <c r="HD293" s="115"/>
      <c r="HE293" s="115"/>
      <c r="HF293" s="115"/>
      <c r="HG293" s="115"/>
      <c r="HH293" s="115"/>
      <c r="HI293" s="115"/>
      <c r="HJ293" s="115"/>
      <c r="HK293" s="115"/>
      <c r="HL293" s="115"/>
      <c r="HM293" s="115"/>
      <c r="HN293" s="115"/>
      <c r="HO293" s="115"/>
      <c r="HP293" s="115"/>
      <c r="HQ293" s="115"/>
      <c r="HR293" s="115"/>
      <c r="HS293" s="115"/>
      <c r="HT293" s="115"/>
      <c r="HU293" s="115"/>
      <c r="HV293" s="115"/>
      <c r="HW293" s="115"/>
      <c r="HX293" s="115"/>
      <c r="HY293" s="115"/>
      <c r="HZ293" s="115"/>
      <c r="IA293" s="115"/>
      <c r="IB293" s="115"/>
      <c r="IC293" s="115"/>
      <c r="ID293" s="115"/>
      <c r="IE293" s="115"/>
      <c r="IF293" s="115"/>
      <c r="IG293" s="115"/>
      <c r="IH293" s="115"/>
      <c r="II293" s="115"/>
      <c r="IJ293" s="115"/>
      <c r="IK293" s="115"/>
      <c r="IL293" s="115"/>
      <c r="IM293" s="115"/>
      <c r="IN293" s="115"/>
      <c r="IO293" s="115"/>
      <c r="IP293" s="115"/>
      <c r="IQ293" s="115"/>
      <c r="IR293" s="115"/>
      <c r="IS293" s="115"/>
      <c r="IT293" s="115"/>
      <c r="IU293" s="115"/>
      <c r="IV293" s="115"/>
      <c r="IW293" s="115"/>
      <c r="IX293" s="115"/>
      <c r="IY293" s="115"/>
      <c r="IZ293" s="115"/>
      <c r="JA293" s="115"/>
      <c r="JB293" s="115"/>
      <c r="JC293" s="115"/>
      <c r="JD293" s="115"/>
      <c r="JE293" s="115"/>
      <c r="JF293" s="115"/>
      <c r="JG293" s="115"/>
      <c r="JH293" s="115"/>
      <c r="JI293" s="115"/>
      <c r="JJ293" s="115"/>
      <c r="JK293" s="115"/>
      <c r="JL293" s="115"/>
      <c r="JM293" s="115"/>
      <c r="JN293" s="115"/>
      <c r="JO293" s="115"/>
      <c r="JP293" s="115"/>
      <c r="JQ293" s="115"/>
      <c r="JR293" s="115"/>
      <c r="JS293" s="115"/>
      <c r="JT293" s="115"/>
      <c r="JU293" s="115"/>
      <c r="JV293" s="115"/>
      <c r="JW293" s="115"/>
      <c r="JX293" s="115"/>
      <c r="JY293" s="115"/>
      <c r="JZ293" s="115"/>
      <c r="KA293" s="115"/>
      <c r="KB293" s="115"/>
      <c r="KC293" s="115"/>
      <c r="KD293" s="115"/>
      <c r="KE293" s="115"/>
      <c r="KF293" s="115"/>
      <c r="KG293" s="115"/>
      <c r="KH293" s="115"/>
      <c r="KI293" s="115"/>
      <c r="KJ293" s="115"/>
      <c r="KK293" s="115"/>
      <c r="KL293" s="115"/>
      <c r="KM293" s="115"/>
      <c r="KN293" s="115"/>
      <c r="KO293" s="115"/>
      <c r="KP293" s="115"/>
      <c r="KQ293" s="115"/>
      <c r="KR293" s="115"/>
      <c r="KS293" s="115"/>
      <c r="KT293" s="115"/>
      <c r="KU293" s="115"/>
      <c r="KV293" s="115"/>
      <c r="KW293" s="115"/>
      <c r="KX293" s="115"/>
      <c r="KY293" s="115"/>
      <c r="KZ293" s="115"/>
      <c r="LA293" s="115"/>
      <c r="LB293" s="115"/>
      <c r="LC293" s="115"/>
      <c r="LD293" s="115"/>
      <c r="LE293" s="115"/>
      <c r="LF293" s="115"/>
      <c r="LG293" s="115"/>
      <c r="LH293" s="115"/>
      <c r="LI293" s="115"/>
      <c r="LJ293" s="115"/>
      <c r="LK293" s="115"/>
      <c r="LL293" s="115"/>
      <c r="LM293" s="115"/>
      <c r="LN293" s="115"/>
      <c r="LO293" s="115"/>
      <c r="LP293" s="115"/>
      <c r="LQ293" s="115"/>
      <c r="LR293" s="115"/>
      <c r="LS293" s="115"/>
      <c r="LT293" s="115"/>
      <c r="LU293" s="115"/>
      <c r="LV293" s="115"/>
      <c r="LW293" s="115"/>
      <c r="LX293" s="115"/>
      <c r="LY293" s="115"/>
      <c r="LZ293" s="115"/>
      <c r="MA293" s="115"/>
      <c r="MB293" s="115"/>
      <c r="MC293" s="115"/>
      <c r="MD293" s="115"/>
      <c r="ME293" s="115"/>
      <c r="MF293" s="115"/>
      <c r="MG293" s="115"/>
      <c r="MH293" s="115"/>
      <c r="MI293" s="115"/>
      <c r="MJ293" s="115"/>
      <c r="MK293" s="115"/>
      <c r="ML293" s="115"/>
      <c r="MM293" s="115"/>
      <c r="MN293" s="115"/>
      <c r="MO293" s="115"/>
      <c r="MP293" s="115"/>
      <c r="MQ293" s="115"/>
      <c r="MR293" s="115"/>
      <c r="MS293" s="115"/>
      <c r="MT293" s="115"/>
      <c r="MU293" s="115"/>
      <c r="MV293" s="115"/>
      <c r="MW293" s="115"/>
      <c r="MX293" s="115"/>
      <c r="MY293" s="115"/>
      <c r="MZ293" s="115"/>
      <c r="NA293" s="115"/>
      <c r="NB293" s="115"/>
      <c r="NC293" s="115"/>
      <c r="ND293" s="115"/>
      <c r="NE293" s="115"/>
      <c r="NF293" s="115"/>
      <c r="NG293" s="115"/>
      <c r="NH293" s="115"/>
      <c r="NI293" s="115"/>
      <c r="NJ293" s="115"/>
      <c r="NK293" s="115"/>
      <c r="NL293" s="115"/>
      <c r="NM293" s="115"/>
      <c r="NN293" s="115"/>
      <c r="NO293" s="115"/>
      <c r="NP293" s="115"/>
      <c r="NQ293" s="115"/>
      <c r="NR293" s="115"/>
      <c r="NS293" s="115"/>
      <c r="NT293" s="115"/>
      <c r="NU293" s="115"/>
      <c r="NV293" s="115"/>
      <c r="NW293" s="115"/>
      <c r="NX293" s="115"/>
      <c r="NY293" s="115"/>
      <c r="NZ293" s="115"/>
      <c r="OA293" s="115"/>
      <c r="OB293" s="115"/>
      <c r="OC293" s="115"/>
      <c r="OD293" s="115"/>
      <c r="OE293" s="115"/>
      <c r="OF293" s="115"/>
      <c r="OG293" s="115"/>
      <c r="OH293" s="115"/>
      <c r="OI293" s="115"/>
      <c r="OJ293" s="115"/>
      <c r="OK293" s="115"/>
      <c r="OL293" s="115"/>
      <c r="OM293" s="115"/>
      <c r="ON293" s="115"/>
      <c r="OO293" s="115"/>
      <c r="OP293" s="115"/>
      <c r="OQ293" s="115"/>
      <c r="OR293" s="115"/>
      <c r="OS293" s="115"/>
      <c r="OT293" s="115"/>
      <c r="OU293" s="115"/>
      <c r="OV293" s="115"/>
      <c r="OW293" s="115"/>
      <c r="OX293" s="115"/>
      <c r="OY293" s="115"/>
      <c r="OZ293" s="115"/>
      <c r="PA293" s="115"/>
      <c r="PB293" s="115"/>
      <c r="PC293" s="115"/>
      <c r="PD293" s="115"/>
      <c r="PE293" s="115"/>
      <c r="PF293" s="115"/>
      <c r="PG293" s="115"/>
      <c r="PH293" s="115"/>
      <c r="PI293" s="115"/>
      <c r="PJ293" s="115"/>
      <c r="PK293" s="115"/>
      <c r="PL293" s="115"/>
      <c r="PM293" s="115"/>
      <c r="PN293" s="115"/>
      <c r="PO293" s="115"/>
      <c r="PP293" s="115"/>
      <c r="PQ293" s="115"/>
      <c r="PR293" s="115"/>
      <c r="PS293" s="115"/>
      <c r="PT293" s="115"/>
      <c r="PU293" s="115"/>
      <c r="PV293" s="115"/>
      <c r="PW293" s="115"/>
      <c r="PX293" s="115"/>
      <c r="PY293" s="115"/>
      <c r="PZ293" s="115"/>
      <c r="QA293" s="115"/>
      <c r="QB293" s="115"/>
      <c r="QC293" s="115"/>
      <c r="QD293" s="115"/>
      <c r="QE293" s="115"/>
      <c r="QF293" s="115"/>
      <c r="QG293" s="115"/>
      <c r="QH293" s="115"/>
      <c r="QI293" s="115"/>
      <c r="QJ293" s="115"/>
      <c r="QK293" s="115"/>
      <c r="QL293" s="115"/>
      <c r="QM293" s="115"/>
      <c r="QN293" s="115"/>
      <c r="QO293" s="115"/>
      <c r="QP293" s="115"/>
      <c r="QQ293" s="115"/>
      <c r="QR293" s="115"/>
      <c r="QS293" s="115"/>
      <c r="QT293" s="115"/>
      <c r="QU293" s="115"/>
      <c r="QV293" s="115"/>
      <c r="QW293" s="115"/>
      <c r="QX293" s="115"/>
      <c r="QY293" s="115"/>
      <c r="QZ293" s="115"/>
      <c r="RA293" s="115"/>
      <c r="RB293" s="115"/>
      <c r="RC293" s="115"/>
      <c r="RD293" s="115"/>
      <c r="RE293" s="115"/>
      <c r="RF293" s="115"/>
      <c r="RG293" s="115"/>
      <c r="RH293" s="115"/>
      <c r="RI293" s="115"/>
      <c r="RJ293" s="115"/>
      <c r="RK293" s="115"/>
      <c r="RL293" s="115"/>
      <c r="RM293" s="115"/>
      <c r="RN293" s="115"/>
      <c r="RO293" s="115"/>
      <c r="RP293" s="115"/>
      <c r="RQ293" s="115"/>
      <c r="RR293" s="115"/>
      <c r="RS293" s="115"/>
      <c r="RT293" s="115"/>
      <c r="RU293" s="115"/>
      <c r="RV293" s="115"/>
      <c r="RW293" s="115"/>
      <c r="RX293" s="115"/>
      <c r="RY293" s="115"/>
      <c r="RZ293" s="115"/>
      <c r="SA293" s="115"/>
      <c r="SB293" s="115"/>
      <c r="SC293" s="115"/>
      <c r="SD293" s="115"/>
      <c r="SE293" s="115"/>
      <c r="SF293" s="115"/>
      <c r="SG293" s="115"/>
      <c r="SH293" s="115"/>
      <c r="SI293" s="115"/>
      <c r="SJ293" s="115"/>
      <c r="SK293" s="115"/>
      <c r="SL293" s="115"/>
      <c r="SM293" s="115"/>
      <c r="SN293" s="115"/>
      <c r="SO293" s="115"/>
      <c r="SP293" s="115"/>
      <c r="SQ293" s="115"/>
      <c r="SR293" s="115"/>
      <c r="SS293" s="115"/>
      <c r="ST293" s="115"/>
      <c r="SU293" s="115"/>
      <c r="SV293" s="115"/>
      <c r="SW293" s="115"/>
      <c r="SX293" s="115"/>
      <c r="SY293" s="115"/>
      <c r="SZ293" s="115"/>
      <c r="TA293" s="115"/>
      <c r="TB293" s="115"/>
      <c r="TC293" s="115"/>
      <c r="TD293" s="115"/>
      <c r="TE293" s="115"/>
      <c r="TF293" s="115"/>
      <c r="TG293" s="115"/>
      <c r="TH293" s="115"/>
      <c r="TI293" s="115"/>
      <c r="TJ293" s="115"/>
      <c r="TK293" s="115"/>
      <c r="TL293" s="115"/>
      <c r="TM293" s="115"/>
      <c r="TN293" s="115"/>
      <c r="TO293" s="115"/>
      <c r="TP293" s="115"/>
      <c r="TQ293" s="115"/>
      <c r="TR293" s="115"/>
      <c r="TS293" s="115"/>
      <c r="TT293" s="115"/>
      <c r="TU293" s="115"/>
      <c r="TV293" s="115"/>
      <c r="TW293" s="115"/>
      <c r="TX293" s="115"/>
      <c r="TY293" s="115"/>
      <c r="TZ293" s="115"/>
      <c r="UA293" s="115"/>
      <c r="UB293" s="115"/>
      <c r="UC293" s="115"/>
      <c r="UD293" s="115"/>
      <c r="UE293" s="115"/>
      <c r="UF293" s="115"/>
      <c r="UG293" s="115"/>
      <c r="UH293" s="115"/>
      <c r="UI293" s="115"/>
      <c r="UJ293" s="115"/>
      <c r="UK293" s="115"/>
      <c r="UL293" s="115"/>
      <c r="UM293" s="115"/>
      <c r="UN293" s="115"/>
      <c r="UO293" s="115"/>
      <c r="UP293" s="115"/>
      <c r="UQ293" s="115"/>
      <c r="UR293" s="115"/>
      <c r="US293" s="115"/>
      <c r="UT293" s="115"/>
      <c r="UU293" s="115"/>
      <c r="UV293" s="115"/>
      <c r="UW293" s="115"/>
      <c r="UX293" s="115"/>
      <c r="UY293" s="115"/>
      <c r="UZ293" s="115"/>
      <c r="VA293" s="115"/>
      <c r="VB293" s="115"/>
      <c r="VC293" s="115"/>
      <c r="VD293" s="115"/>
      <c r="VE293" s="115"/>
      <c r="VF293" s="115"/>
      <c r="VG293" s="115"/>
      <c r="VH293" s="115"/>
      <c r="VI293" s="115"/>
      <c r="VJ293" s="115"/>
      <c r="VK293" s="115"/>
      <c r="VL293" s="115"/>
      <c r="VM293" s="115"/>
      <c r="VN293" s="115"/>
      <c r="VO293" s="115"/>
      <c r="VP293" s="115"/>
      <c r="VQ293" s="115"/>
      <c r="VR293" s="115"/>
      <c r="VS293" s="115"/>
      <c r="VT293" s="115"/>
      <c r="VU293" s="115"/>
      <c r="VV293" s="115"/>
      <c r="VW293" s="115"/>
      <c r="VX293" s="115"/>
      <c r="VY293" s="115"/>
      <c r="VZ293" s="115"/>
      <c r="WA293" s="115"/>
      <c r="WB293" s="115"/>
      <c r="WC293" s="115"/>
      <c r="WD293" s="115"/>
      <c r="WE293" s="115"/>
      <c r="WF293" s="115"/>
      <c r="WG293" s="115"/>
      <c r="WH293" s="115"/>
      <c r="WI293" s="115"/>
      <c r="WJ293" s="115"/>
      <c r="WK293" s="115"/>
      <c r="WL293" s="115"/>
      <c r="WM293" s="115"/>
      <c r="WN293" s="115"/>
      <c r="WO293" s="115"/>
      <c r="WP293" s="115"/>
      <c r="WQ293" s="115"/>
      <c r="WR293" s="115"/>
      <c r="WS293" s="115"/>
      <c r="WT293" s="115"/>
      <c r="WU293" s="115"/>
      <c r="WV293" s="115"/>
      <c r="WW293" s="115"/>
      <c r="WX293" s="115"/>
      <c r="WY293" s="115"/>
      <c r="WZ293" s="115"/>
      <c r="XA293" s="115"/>
      <c r="XB293" s="115"/>
      <c r="XC293" s="115"/>
      <c r="XD293" s="115"/>
      <c r="XE293" s="115"/>
      <c r="XF293" s="115"/>
      <c r="XG293" s="115"/>
      <c r="XH293" s="115"/>
      <c r="XI293" s="115"/>
      <c r="XJ293" s="115"/>
      <c r="XK293" s="115"/>
      <c r="XL293" s="115"/>
      <c r="XM293" s="115"/>
      <c r="XN293" s="115"/>
      <c r="XO293" s="115"/>
      <c r="XP293" s="115"/>
      <c r="XQ293" s="115"/>
      <c r="XR293" s="115"/>
      <c r="XS293" s="115"/>
      <c r="XT293" s="115"/>
      <c r="XU293" s="115"/>
      <c r="XV293" s="115"/>
      <c r="XW293" s="115"/>
      <c r="XX293" s="115"/>
      <c r="XY293" s="115"/>
      <c r="XZ293" s="115"/>
      <c r="YA293" s="115"/>
      <c r="YB293" s="115"/>
      <c r="YC293" s="115"/>
      <c r="YD293" s="115"/>
      <c r="YE293" s="115"/>
      <c r="YF293" s="115"/>
      <c r="YG293" s="115"/>
      <c r="YH293" s="115"/>
      <c r="YI293" s="115"/>
      <c r="YJ293" s="115"/>
      <c r="YK293" s="115"/>
      <c r="YL293" s="115"/>
      <c r="YM293" s="115"/>
      <c r="YN293" s="115"/>
      <c r="YO293" s="115"/>
      <c r="YP293" s="115"/>
      <c r="YQ293" s="115"/>
      <c r="YR293" s="115"/>
      <c r="YS293" s="115"/>
      <c r="YT293" s="115"/>
      <c r="YU293" s="115"/>
      <c r="YV293" s="115"/>
      <c r="YW293" s="115"/>
      <c r="YX293" s="115"/>
      <c r="YY293" s="115"/>
      <c r="YZ293" s="115"/>
      <c r="ZA293" s="115"/>
      <c r="ZB293" s="115"/>
      <c r="ZC293" s="115"/>
      <c r="ZD293" s="115"/>
      <c r="ZE293" s="115"/>
      <c r="ZF293" s="115"/>
      <c r="ZG293" s="115"/>
      <c r="ZH293" s="115"/>
      <c r="ZI293" s="115"/>
      <c r="ZJ293" s="115"/>
      <c r="ZK293" s="115"/>
      <c r="ZL293" s="115"/>
      <c r="ZM293" s="115"/>
      <c r="ZN293" s="115"/>
      <c r="ZO293" s="115"/>
      <c r="ZP293" s="115"/>
      <c r="ZQ293" s="115"/>
      <c r="ZR293" s="115"/>
      <c r="ZS293" s="115"/>
      <c r="ZT293" s="115"/>
      <c r="ZU293" s="115"/>
      <c r="ZV293" s="115"/>
      <c r="ZW293" s="115"/>
      <c r="ZX293" s="115"/>
      <c r="ZY293" s="115"/>
      <c r="ZZ293" s="115"/>
      <c r="AAA293" s="115"/>
      <c r="AAB293" s="115"/>
      <c r="AAC293" s="115"/>
      <c r="AAD293" s="115"/>
      <c r="AAE293" s="115"/>
      <c r="AAF293" s="115"/>
      <c r="AAG293" s="115"/>
      <c r="AAH293" s="115"/>
      <c r="AAI293" s="115"/>
      <c r="AAJ293" s="115"/>
      <c r="AAK293" s="115"/>
      <c r="AAL293" s="115"/>
      <c r="AAM293" s="115"/>
      <c r="AAN293" s="115"/>
      <c r="AAO293" s="115"/>
      <c r="AAP293" s="115"/>
      <c r="AAQ293" s="115"/>
      <c r="AAR293" s="115"/>
      <c r="AAS293" s="115"/>
      <c r="AAT293" s="115"/>
      <c r="AAU293" s="115"/>
      <c r="AAV293" s="115"/>
      <c r="AAW293" s="115"/>
      <c r="AAX293" s="115"/>
      <c r="AAY293" s="115"/>
      <c r="AAZ293" s="115"/>
      <c r="ABA293" s="115"/>
      <c r="ABB293" s="115"/>
      <c r="ABC293" s="115"/>
      <c r="ABD293" s="115"/>
      <c r="ABE293" s="115"/>
      <c r="ABF293" s="115"/>
      <c r="ABG293" s="115"/>
      <c r="ABH293" s="115"/>
      <c r="ABI293" s="115"/>
      <c r="ABJ293" s="115"/>
      <c r="ABK293" s="115"/>
      <c r="ABL293" s="115"/>
      <c r="ABM293" s="115"/>
      <c r="ABN293" s="115"/>
      <c r="ABO293" s="115"/>
      <c r="ABP293" s="115"/>
      <c r="ABQ293" s="115"/>
      <c r="ABR293" s="115"/>
      <c r="ABS293" s="115"/>
      <c r="ABT293" s="115"/>
      <c r="ABU293" s="115"/>
      <c r="ABV293" s="115"/>
      <c r="ABW293" s="115"/>
      <c r="ABX293" s="115"/>
      <c r="ABY293" s="115"/>
      <c r="ABZ293" s="115"/>
      <c r="ACA293" s="115"/>
      <c r="ACB293" s="115"/>
      <c r="ACC293" s="115"/>
      <c r="ACD293" s="115"/>
      <c r="ACE293" s="115"/>
      <c r="ACF293" s="115"/>
      <c r="ACG293" s="115"/>
      <c r="ACH293" s="115"/>
      <c r="ACI293" s="115"/>
      <c r="ACJ293" s="115"/>
      <c r="ACK293" s="115"/>
      <c r="ACL293" s="115"/>
      <c r="ACM293" s="115"/>
      <c r="ACN293" s="115"/>
      <c r="ACO293" s="115"/>
      <c r="ACP293" s="115"/>
      <c r="ACQ293" s="115"/>
      <c r="ACR293" s="115"/>
      <c r="ACS293" s="115"/>
      <c r="ACT293" s="115"/>
      <c r="ACU293" s="115"/>
      <c r="ACV293" s="115"/>
      <c r="ACW293" s="115"/>
      <c r="ACX293" s="115"/>
      <c r="ACY293" s="115"/>
      <c r="ACZ293" s="115"/>
      <c r="ADA293" s="115"/>
      <c r="ADB293" s="115"/>
      <c r="ADC293" s="115"/>
      <c r="ADD293" s="115"/>
      <c r="ADE293" s="115"/>
      <c r="ADF293" s="115"/>
      <c r="ADG293" s="115"/>
      <c r="ADH293" s="115"/>
      <c r="ADI293" s="115"/>
      <c r="ADJ293" s="115"/>
      <c r="ADK293" s="115"/>
      <c r="ADL293" s="115"/>
      <c r="ADM293" s="115"/>
      <c r="ADN293" s="115"/>
      <c r="ADO293" s="115"/>
      <c r="ADP293" s="115"/>
      <c r="ADQ293" s="115"/>
      <c r="ADR293" s="115"/>
      <c r="ADS293" s="115"/>
      <c r="ADT293" s="115"/>
      <c r="ADU293" s="115"/>
      <c r="ADV293" s="115"/>
      <c r="ADW293" s="115"/>
      <c r="ADX293" s="115"/>
      <c r="ADY293" s="115"/>
      <c r="ADZ293" s="115"/>
      <c r="AEA293" s="115"/>
      <c r="AEB293" s="115"/>
      <c r="AEC293" s="115"/>
      <c r="AED293" s="115"/>
      <c r="AEE293" s="115"/>
      <c r="AEF293" s="115"/>
      <c r="AEG293" s="115"/>
      <c r="AEH293" s="115"/>
      <c r="AEI293" s="115"/>
      <c r="AEJ293" s="115"/>
      <c r="AEK293" s="115"/>
      <c r="AEL293" s="115"/>
      <c r="AEM293" s="115"/>
      <c r="AEN293" s="115"/>
      <c r="AEO293" s="115"/>
      <c r="AEP293" s="115"/>
      <c r="AEQ293" s="115"/>
      <c r="AER293" s="115"/>
      <c r="AES293" s="115"/>
      <c r="AET293" s="115"/>
      <c r="AEU293" s="115"/>
      <c r="AEV293" s="115"/>
      <c r="AEW293" s="115"/>
      <c r="AEX293" s="115"/>
      <c r="AEY293" s="115"/>
      <c r="AEZ293" s="115"/>
      <c r="AFA293" s="115"/>
      <c r="AFB293" s="115"/>
      <c r="AFC293" s="115"/>
      <c r="AFD293" s="115"/>
      <c r="AFE293" s="115"/>
      <c r="AFF293" s="115"/>
      <c r="AFG293" s="115"/>
      <c r="AFH293" s="115"/>
      <c r="AFI293" s="115"/>
      <c r="AFJ293" s="115"/>
      <c r="AFK293" s="115"/>
      <c r="AFL293" s="115"/>
      <c r="AFM293" s="115"/>
      <c r="AFN293" s="115"/>
      <c r="AFO293" s="115"/>
      <c r="AFP293" s="115"/>
      <c r="AFQ293" s="115"/>
      <c r="AFR293" s="115"/>
      <c r="AFS293" s="115"/>
      <c r="AFT293" s="115"/>
      <c r="AFU293" s="115"/>
      <c r="AFV293" s="115"/>
      <c r="AFW293" s="115"/>
      <c r="AFX293" s="115"/>
      <c r="AFY293" s="115"/>
      <c r="AFZ293" s="115"/>
      <c r="AGA293" s="115"/>
      <c r="AGB293" s="115"/>
      <c r="AGC293" s="115"/>
      <c r="AGD293" s="115"/>
      <c r="AGE293" s="115"/>
      <c r="AGF293" s="115"/>
      <c r="AGG293" s="115"/>
      <c r="AGH293" s="115"/>
      <c r="AGI293" s="115"/>
      <c r="AGJ293" s="115"/>
      <c r="AGK293" s="115"/>
      <c r="AGL293" s="115"/>
      <c r="AGM293" s="115"/>
      <c r="AGN293" s="115"/>
      <c r="AGO293" s="115"/>
      <c r="AGP293" s="115"/>
      <c r="AGQ293" s="115"/>
      <c r="AGR293" s="115"/>
      <c r="AGS293" s="115"/>
      <c r="AGT293" s="115"/>
      <c r="AGU293" s="115"/>
      <c r="AGV293" s="115"/>
      <c r="AGW293" s="115"/>
      <c r="AGX293" s="115"/>
      <c r="AGY293" s="115"/>
      <c r="AGZ293" s="115"/>
      <c r="AHA293" s="115"/>
      <c r="AHB293" s="115"/>
      <c r="AHC293" s="115"/>
      <c r="AHD293" s="115"/>
      <c r="AHE293" s="115"/>
      <c r="AHF293" s="115"/>
      <c r="AHG293" s="115"/>
      <c r="AHH293" s="115"/>
      <c r="AHI293" s="115"/>
      <c r="AHJ293" s="115"/>
      <c r="AHK293" s="115"/>
      <c r="AHL293" s="115"/>
      <c r="AHM293" s="115"/>
      <c r="AHN293" s="115"/>
      <c r="AHO293" s="115"/>
      <c r="AHP293" s="115"/>
      <c r="AHQ293" s="115"/>
      <c r="AHR293" s="115"/>
      <c r="AHS293" s="115"/>
      <c r="AHT293" s="115"/>
      <c r="AHU293" s="115"/>
      <c r="AHV293" s="115"/>
      <c r="AHW293" s="115"/>
      <c r="AHX293" s="115"/>
      <c r="AHY293" s="115"/>
      <c r="AHZ293" s="115"/>
      <c r="AIA293" s="115"/>
      <c r="AIB293" s="115"/>
      <c r="AIC293" s="115"/>
      <c r="AID293" s="115"/>
      <c r="AIE293" s="115"/>
      <c r="AIF293" s="115"/>
      <c r="AIG293" s="115"/>
      <c r="AIH293" s="115"/>
      <c r="AII293" s="115"/>
      <c r="AIJ293" s="115"/>
      <c r="AIK293" s="115"/>
      <c r="AIL293" s="115"/>
      <c r="AIM293" s="115"/>
      <c r="AIN293" s="115"/>
      <c r="AIO293" s="115"/>
      <c r="AIP293" s="115"/>
      <c r="AIQ293" s="115"/>
      <c r="AIR293" s="115"/>
      <c r="AIS293" s="115"/>
      <c r="AIT293" s="115"/>
      <c r="AIU293" s="115"/>
      <c r="AIV293" s="115"/>
      <c r="AIW293" s="115"/>
      <c r="AIX293" s="115"/>
      <c r="AIY293" s="115"/>
      <c r="AIZ293" s="115"/>
      <c r="AJA293" s="115"/>
      <c r="AJB293" s="115"/>
      <c r="AJC293" s="115"/>
      <c r="AJD293" s="115"/>
      <c r="AJE293" s="115"/>
      <c r="AJF293" s="115"/>
      <c r="AJG293" s="115"/>
      <c r="AJH293" s="115"/>
      <c r="AJI293" s="115"/>
      <c r="AJJ293" s="115"/>
      <c r="AJK293" s="115"/>
      <c r="AJL293" s="115"/>
      <c r="AJM293" s="115"/>
      <c r="AJN293" s="115"/>
      <c r="AJO293" s="115"/>
      <c r="AJP293" s="115"/>
      <c r="AJQ293" s="115"/>
      <c r="AJR293" s="115"/>
      <c r="AJS293" s="115"/>
      <c r="AJT293" s="115"/>
      <c r="AJU293" s="115"/>
      <c r="AJV293" s="115"/>
      <c r="AJW293" s="115"/>
      <c r="AJX293" s="115"/>
      <c r="AJY293" s="115"/>
      <c r="AJZ293" s="115"/>
      <c r="AKA293" s="115"/>
      <c r="AKB293" s="115"/>
      <c r="AKC293" s="115"/>
      <c r="AKD293" s="115"/>
      <c r="AKE293" s="115"/>
      <c r="AKF293" s="115"/>
      <c r="AKG293" s="115"/>
      <c r="AKH293" s="115"/>
      <c r="AKI293" s="115"/>
      <c r="AKJ293" s="115"/>
      <c r="AKK293" s="115"/>
      <c r="AKL293" s="115"/>
      <c r="AKM293" s="115"/>
      <c r="AKN293" s="115"/>
      <c r="AKO293" s="115"/>
      <c r="AKP293" s="115"/>
      <c r="AKQ293" s="115"/>
      <c r="AKR293" s="115"/>
      <c r="AKS293" s="115"/>
      <c r="AKT293" s="115"/>
      <c r="AKU293" s="115"/>
      <c r="AKV293" s="115"/>
      <c r="AKW293" s="115"/>
      <c r="AKX293" s="115"/>
      <c r="AKY293" s="115"/>
      <c r="AKZ293" s="115"/>
      <c r="ALA293" s="115"/>
      <c r="ALB293" s="115"/>
      <c r="ALC293" s="115"/>
      <c r="ALD293" s="115"/>
      <c r="ALE293" s="115"/>
      <c r="ALF293" s="115"/>
      <c r="ALG293" s="115"/>
      <c r="ALH293" s="115"/>
      <c r="ALI293" s="115"/>
      <c r="ALJ293" s="115"/>
      <c r="ALK293" s="115"/>
      <c r="ALL293" s="115"/>
      <c r="ALM293" s="115"/>
      <c r="ALN293" s="115"/>
      <c r="ALO293" s="115"/>
      <c r="ALP293" s="115"/>
      <c r="ALQ293" s="115"/>
      <c r="ALR293" s="115"/>
      <c r="ALS293" s="115"/>
      <c r="ALT293" s="115"/>
      <c r="ALU293" s="115"/>
      <c r="ALV293" s="115"/>
      <c r="ALW293" s="115"/>
      <c r="ALX293" s="115"/>
      <c r="ALY293" s="115"/>
      <c r="ALZ293" s="115"/>
      <c r="AMA293" s="115"/>
      <c r="AMB293" s="115"/>
      <c r="AMC293" s="115"/>
      <c r="AMD293" s="115"/>
      <c r="AME293" s="115"/>
      <c r="AMF293" s="115"/>
      <c r="AMG293" s="115"/>
      <c r="AMH293" s="115"/>
      <c r="AMI293" s="115"/>
      <c r="AMJ293" s="115"/>
      <c r="AMK293" s="115"/>
    </row>
    <row r="294" spans="1:1025" ht="402" customHeight="1">
      <c r="A294" s="616">
        <f t="shared" si="5"/>
        <v>21</v>
      </c>
      <c r="B294" s="617" t="s">
        <v>2053</v>
      </c>
      <c r="C294" s="618" t="s">
        <v>4230</v>
      </c>
      <c r="D294" s="617" t="s">
        <v>4231</v>
      </c>
      <c r="E294" s="616">
        <v>2302</v>
      </c>
      <c r="F294" s="616" t="s">
        <v>1454</v>
      </c>
      <c r="G294" s="878" t="s">
        <v>4821</v>
      </c>
      <c r="H294" s="878"/>
      <c r="I294" s="878"/>
      <c r="J294" s="616" t="s">
        <v>4378</v>
      </c>
      <c r="K294" s="531"/>
    </row>
    <row r="295" spans="1:1025" ht="18.75">
      <c r="A295" s="902">
        <v>2022</v>
      </c>
      <c r="B295" s="902"/>
      <c r="C295" s="902"/>
      <c r="D295" s="902"/>
      <c r="E295" s="902"/>
      <c r="F295" s="902"/>
      <c r="G295" s="902"/>
      <c r="H295" s="902"/>
      <c r="I295" s="902"/>
      <c r="J295" s="902"/>
      <c r="K295" s="902"/>
      <c r="L295" s="902"/>
      <c r="M295" s="120"/>
      <c r="N295" s="120"/>
      <c r="O295" s="86"/>
    </row>
    <row r="296" spans="1:1025">
      <c r="A296" s="842" t="s">
        <v>633</v>
      </c>
      <c r="B296" s="842" t="s">
        <v>1</v>
      </c>
      <c r="C296" s="851" t="s">
        <v>2</v>
      </c>
      <c r="D296" s="842" t="s">
        <v>3</v>
      </c>
      <c r="E296" s="863" t="s">
        <v>636</v>
      </c>
      <c r="F296" s="842" t="s">
        <v>635</v>
      </c>
      <c r="G296" s="842" t="s">
        <v>4232</v>
      </c>
      <c r="H296" s="842" t="s">
        <v>4233</v>
      </c>
      <c r="I296" s="842" t="s">
        <v>2491</v>
      </c>
      <c r="J296" s="873" t="s">
        <v>4351</v>
      </c>
      <c r="K296" s="900"/>
      <c r="L296" s="901"/>
    </row>
    <row r="297" spans="1:1025" ht="45" customHeight="1">
      <c r="A297" s="842"/>
      <c r="B297" s="842"/>
      <c r="C297" s="851"/>
      <c r="D297" s="842"/>
      <c r="E297" s="864"/>
      <c r="F297" s="842"/>
      <c r="G297" s="842"/>
      <c r="H297" s="842"/>
      <c r="I297" s="842"/>
      <c r="J297" s="873"/>
      <c r="K297" s="900"/>
      <c r="L297" s="901"/>
    </row>
    <row r="298" spans="1:1025" ht="70.5" customHeight="1">
      <c r="A298" s="45">
        <v>1</v>
      </c>
      <c r="B298" s="46" t="s">
        <v>994</v>
      </c>
      <c r="C298" s="281" t="s">
        <v>4064</v>
      </c>
      <c r="D298" s="46" t="s">
        <v>4158</v>
      </c>
      <c r="E298" s="47">
        <v>320</v>
      </c>
      <c r="F298" s="52" t="s">
        <v>4065</v>
      </c>
      <c r="G298" s="877" t="s">
        <v>4161</v>
      </c>
      <c r="H298" s="877"/>
      <c r="I298" s="877"/>
      <c r="J298" s="47" t="s">
        <v>4159</v>
      </c>
      <c r="K298" s="565"/>
      <c r="L298" s="418"/>
    </row>
    <row r="299" spans="1:1025" ht="97.5" customHeight="1">
      <c r="A299" s="45">
        <f t="shared" ref="A299:A311" si="6">1+A298</f>
        <v>2</v>
      </c>
      <c r="B299" s="46" t="s">
        <v>994</v>
      </c>
      <c r="C299" s="281" t="s">
        <v>2196</v>
      </c>
      <c r="D299" s="46" t="s">
        <v>2057</v>
      </c>
      <c r="E299" s="45">
        <v>6998</v>
      </c>
      <c r="F299" s="87" t="s">
        <v>2058</v>
      </c>
      <c r="G299" s="877" t="s">
        <v>4352</v>
      </c>
      <c r="H299" s="877"/>
      <c r="I299" s="877"/>
      <c r="J299" s="47" t="s">
        <v>4160</v>
      </c>
      <c r="K299" s="565" t="s">
        <v>6018</v>
      </c>
      <c r="L299" s="418"/>
    </row>
    <row r="300" spans="1:1025" ht="91.5" customHeight="1">
      <c r="A300" s="45">
        <f t="shared" si="6"/>
        <v>3</v>
      </c>
      <c r="B300" s="52" t="s">
        <v>109</v>
      </c>
      <c r="C300" s="281" t="s">
        <v>3977</v>
      </c>
      <c r="D300" s="52" t="s">
        <v>3975</v>
      </c>
      <c r="E300" s="47">
        <v>2800</v>
      </c>
      <c r="F300" s="87" t="s">
        <v>3551</v>
      </c>
      <c r="G300" s="860" t="s">
        <v>4206</v>
      </c>
      <c r="H300" s="860"/>
      <c r="I300" s="860"/>
      <c r="J300" s="47" t="s">
        <v>4205</v>
      </c>
      <c r="K300" s="565"/>
      <c r="L300" s="418"/>
    </row>
    <row r="301" spans="1:1025" ht="70.5" customHeight="1">
      <c r="A301" s="45">
        <f t="shared" si="6"/>
        <v>4</v>
      </c>
      <c r="B301" s="46" t="s">
        <v>1665</v>
      </c>
      <c r="C301" s="281" t="s">
        <v>4208</v>
      </c>
      <c r="D301" s="46" t="s">
        <v>2826</v>
      </c>
      <c r="E301" s="47">
        <v>5050</v>
      </c>
      <c r="F301" s="48" t="s">
        <v>3626</v>
      </c>
      <c r="G301" s="860" t="s">
        <v>4209</v>
      </c>
      <c r="H301" s="860"/>
      <c r="I301" s="860"/>
      <c r="J301" s="47" t="s">
        <v>4207</v>
      </c>
      <c r="K301" s="565"/>
      <c r="L301" s="418"/>
    </row>
    <row r="302" spans="1:1025" ht="60">
      <c r="A302" s="45">
        <f t="shared" si="6"/>
        <v>5</v>
      </c>
      <c r="B302" s="52" t="s">
        <v>1937</v>
      </c>
      <c r="C302" s="281" t="s">
        <v>3979</v>
      </c>
      <c r="D302" s="52" t="s">
        <v>2256</v>
      </c>
      <c r="E302" s="45">
        <v>430</v>
      </c>
      <c r="F302" s="87" t="s">
        <v>2257</v>
      </c>
      <c r="G302" s="860" t="s">
        <v>5117</v>
      </c>
      <c r="H302" s="860"/>
      <c r="I302" s="860"/>
      <c r="J302" s="47" t="s">
        <v>4210</v>
      </c>
      <c r="K302" s="565" t="s">
        <v>6018</v>
      </c>
      <c r="L302" s="418"/>
    </row>
    <row r="303" spans="1:1025" ht="93" customHeight="1">
      <c r="A303" s="45">
        <f t="shared" si="6"/>
        <v>6</v>
      </c>
      <c r="B303" s="46" t="s">
        <v>109</v>
      </c>
      <c r="C303" s="281" t="s">
        <v>4067</v>
      </c>
      <c r="D303" s="46" t="s">
        <v>413</v>
      </c>
      <c r="E303" s="47">
        <v>2970</v>
      </c>
      <c r="F303" s="52" t="s">
        <v>414</v>
      </c>
      <c r="G303" s="877" t="s">
        <v>4353</v>
      </c>
      <c r="H303" s="877"/>
      <c r="I303" s="877"/>
      <c r="J303" s="47" t="s">
        <v>4350</v>
      </c>
      <c r="K303" s="565"/>
      <c r="L303" s="418"/>
    </row>
    <row r="304" spans="1:1025" ht="60">
      <c r="A304" s="167">
        <f t="shared" si="6"/>
        <v>7</v>
      </c>
      <c r="B304" s="46" t="s">
        <v>109</v>
      </c>
      <c r="C304" s="117" t="s">
        <v>1081</v>
      </c>
      <c r="D304" s="46" t="s">
        <v>4061</v>
      </c>
      <c r="E304" s="47">
        <v>1500</v>
      </c>
      <c r="F304" s="48" t="s">
        <v>4062</v>
      </c>
      <c r="G304" s="167">
        <v>73</v>
      </c>
      <c r="H304" s="47">
        <v>2</v>
      </c>
      <c r="I304" s="47" t="s">
        <v>2540</v>
      </c>
      <c r="J304" s="247" t="s">
        <v>4646</v>
      </c>
      <c r="K304" s="565"/>
      <c r="L304" s="418"/>
    </row>
    <row r="305" spans="1:1025" ht="60">
      <c r="A305" s="191">
        <f t="shared" si="6"/>
        <v>8</v>
      </c>
      <c r="B305" s="46" t="s">
        <v>994</v>
      </c>
      <c r="C305" s="117" t="s">
        <v>1081</v>
      </c>
      <c r="D305" s="46" t="s">
        <v>1320</v>
      </c>
      <c r="E305" s="47">
        <v>1225</v>
      </c>
      <c r="F305" s="48" t="s">
        <v>4692</v>
      </c>
      <c r="G305" s="191">
        <v>140</v>
      </c>
      <c r="H305" s="47">
        <v>2</v>
      </c>
      <c r="I305" s="47" t="s">
        <v>2496</v>
      </c>
      <c r="J305" s="247" t="s">
        <v>4693</v>
      </c>
      <c r="K305" s="565"/>
      <c r="L305" s="418"/>
    </row>
    <row r="306" spans="1:1025" ht="60">
      <c r="A306" s="191">
        <f t="shared" si="6"/>
        <v>9</v>
      </c>
      <c r="B306" s="46" t="s">
        <v>5172</v>
      </c>
      <c r="C306" s="117" t="s">
        <v>5173</v>
      </c>
      <c r="D306" s="48" t="s">
        <v>1934</v>
      </c>
      <c r="E306" s="275">
        <v>1600</v>
      </c>
      <c r="F306" s="48" t="s">
        <v>1935</v>
      </c>
      <c r="G306" s="47" t="s">
        <v>5245</v>
      </c>
      <c r="H306" s="275">
        <v>1</v>
      </c>
      <c r="I306" s="275" t="s">
        <v>5171</v>
      </c>
      <c r="J306" s="247" t="s">
        <v>5168</v>
      </c>
      <c r="K306" s="565"/>
      <c r="L306" s="418"/>
    </row>
    <row r="307" spans="1:1025" ht="68.25" customHeight="1">
      <c r="A307" s="191">
        <f t="shared" si="6"/>
        <v>10</v>
      </c>
      <c r="B307" s="281" t="s">
        <v>129</v>
      </c>
      <c r="C307" s="281" t="s">
        <v>5145</v>
      </c>
      <c r="D307" s="48" t="s">
        <v>5206</v>
      </c>
      <c r="E307" s="275">
        <v>1187</v>
      </c>
      <c r="F307" s="48" t="s">
        <v>4633</v>
      </c>
      <c r="G307" s="877" t="s">
        <v>5207</v>
      </c>
      <c r="H307" s="877"/>
      <c r="I307" s="877"/>
      <c r="J307" s="47" t="s">
        <v>5268</v>
      </c>
      <c r="K307" s="565"/>
      <c r="L307" s="418"/>
    </row>
    <row r="308" spans="1:1025" ht="75">
      <c r="A308" s="191">
        <f t="shared" si="6"/>
        <v>11</v>
      </c>
      <c r="B308" s="289" t="s">
        <v>5184</v>
      </c>
      <c r="C308" s="114" t="s">
        <v>5227</v>
      </c>
      <c r="D308" s="289" t="s">
        <v>4220</v>
      </c>
      <c r="E308" s="40">
        <v>993</v>
      </c>
      <c r="F308" s="87" t="s">
        <v>4278</v>
      </c>
      <c r="G308" s="47" t="s">
        <v>5244</v>
      </c>
      <c r="H308" s="288">
        <v>2</v>
      </c>
      <c r="I308" s="247" t="s">
        <v>5228</v>
      </c>
      <c r="J308" s="247" t="s">
        <v>5282</v>
      </c>
      <c r="K308" s="565"/>
      <c r="L308" s="418"/>
    </row>
    <row r="309" spans="1:1025" ht="60">
      <c r="A309" s="191">
        <f t="shared" si="6"/>
        <v>12</v>
      </c>
      <c r="B309" s="48" t="s">
        <v>5239</v>
      </c>
      <c r="C309" s="294" t="s">
        <v>1081</v>
      </c>
      <c r="D309" s="285" t="s">
        <v>4363</v>
      </c>
      <c r="E309" s="47">
        <v>1400</v>
      </c>
      <c r="F309" s="87" t="s">
        <v>4364</v>
      </c>
      <c r="G309" s="47">
        <v>146.9</v>
      </c>
      <c r="H309" s="293">
        <v>1</v>
      </c>
      <c r="I309" s="293" t="s">
        <v>2496</v>
      </c>
      <c r="J309" s="247" t="s">
        <v>5283</v>
      </c>
      <c r="K309" s="565"/>
      <c r="L309" s="418"/>
    </row>
    <row r="310" spans="1:1025" ht="60">
      <c r="A310" s="191">
        <f t="shared" si="6"/>
        <v>13</v>
      </c>
      <c r="B310" s="46" t="s">
        <v>1613</v>
      </c>
      <c r="C310" s="295" t="s">
        <v>1081</v>
      </c>
      <c r="D310" s="46" t="s">
        <v>5246</v>
      </c>
      <c r="E310" s="275">
        <v>1016</v>
      </c>
      <c r="F310" s="48" t="s">
        <v>2349</v>
      </c>
      <c r="G310" s="47">
        <v>152.80000000000001</v>
      </c>
      <c r="H310" s="275">
        <v>2</v>
      </c>
      <c r="I310" s="47" t="s">
        <v>5247</v>
      </c>
      <c r="J310" s="47" t="s">
        <v>5284</v>
      </c>
      <c r="K310" s="565"/>
      <c r="L310" s="418"/>
    </row>
    <row r="311" spans="1:1025" s="85" customFormat="1" ht="152.25" customHeight="1">
      <c r="A311" s="299">
        <f t="shared" si="6"/>
        <v>14</v>
      </c>
      <c r="B311" s="48" t="s">
        <v>109</v>
      </c>
      <c r="C311" s="162" t="s">
        <v>5265</v>
      </c>
      <c r="D311" s="46" t="s">
        <v>5264</v>
      </c>
      <c r="E311" s="299">
        <v>5010</v>
      </c>
      <c r="F311" s="48" t="s">
        <v>3427</v>
      </c>
      <c r="G311" s="860" t="s">
        <v>5266</v>
      </c>
      <c r="H311" s="860"/>
      <c r="I311" s="860"/>
      <c r="J311" s="47" t="s">
        <v>5267</v>
      </c>
      <c r="K311" s="482" t="s">
        <v>6018</v>
      </c>
      <c r="L311" s="482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  <c r="AJ311" s="50"/>
      <c r="AK311" s="50"/>
      <c r="AL311" s="50"/>
      <c r="AM311" s="50"/>
      <c r="AN311" s="50"/>
      <c r="AO311" s="50"/>
      <c r="AP311" s="50"/>
      <c r="AQ311" s="50"/>
      <c r="AR311" s="50"/>
      <c r="AS311" s="50"/>
      <c r="AT311" s="50"/>
      <c r="AU311" s="50"/>
      <c r="AV311" s="50"/>
      <c r="AW311" s="50"/>
      <c r="AX311" s="50"/>
      <c r="AY311" s="50"/>
      <c r="AZ311" s="50"/>
      <c r="BA311" s="50"/>
      <c r="BB311" s="50"/>
      <c r="BC311" s="50"/>
      <c r="BD311" s="50"/>
      <c r="BE311" s="50"/>
      <c r="BF311" s="50"/>
      <c r="BG311" s="50"/>
      <c r="BH311" s="50"/>
      <c r="BI311" s="50"/>
      <c r="BJ311" s="50"/>
      <c r="BK311" s="50"/>
      <c r="BL311" s="50"/>
      <c r="BM311" s="50"/>
      <c r="BN311" s="50"/>
      <c r="BO311" s="50"/>
      <c r="BP311" s="50"/>
      <c r="BQ311" s="50"/>
      <c r="BR311" s="50"/>
      <c r="BS311" s="50"/>
      <c r="BT311" s="50"/>
      <c r="BU311" s="50"/>
      <c r="BV311" s="50"/>
      <c r="BW311" s="50"/>
      <c r="BX311" s="50"/>
      <c r="BY311" s="50"/>
      <c r="BZ311" s="50"/>
      <c r="CA311" s="50"/>
      <c r="CB311" s="50"/>
      <c r="CC311" s="50"/>
      <c r="CD311" s="50"/>
      <c r="CE311" s="50"/>
      <c r="CF311" s="50"/>
      <c r="CG311" s="50"/>
      <c r="CH311" s="50"/>
      <c r="CI311" s="50"/>
      <c r="CJ311" s="50"/>
      <c r="CK311" s="50"/>
      <c r="CL311" s="50"/>
      <c r="CM311" s="50"/>
      <c r="CN311" s="50"/>
      <c r="CO311" s="50"/>
      <c r="CP311" s="50"/>
      <c r="CQ311" s="50"/>
      <c r="CR311" s="50"/>
      <c r="CS311" s="50"/>
      <c r="CT311" s="50"/>
      <c r="CU311" s="50"/>
      <c r="CV311" s="50"/>
      <c r="CW311" s="50"/>
      <c r="CX311" s="50"/>
      <c r="CY311" s="50"/>
      <c r="CZ311" s="50"/>
      <c r="DA311" s="50"/>
      <c r="DB311" s="50"/>
      <c r="DC311" s="50"/>
      <c r="DD311" s="50"/>
      <c r="DE311" s="50"/>
      <c r="DF311" s="50"/>
      <c r="DG311" s="50"/>
      <c r="DH311" s="50"/>
      <c r="DI311" s="50"/>
      <c r="DJ311" s="50"/>
      <c r="DK311" s="50"/>
      <c r="DL311" s="50"/>
      <c r="DM311" s="50"/>
      <c r="DN311" s="50"/>
      <c r="DO311" s="50"/>
      <c r="DP311" s="50"/>
      <c r="DQ311" s="50"/>
      <c r="DR311" s="50"/>
      <c r="DS311" s="50"/>
      <c r="DT311" s="50"/>
      <c r="DU311" s="50"/>
      <c r="DV311" s="50"/>
      <c r="DW311" s="50"/>
      <c r="DX311" s="50"/>
      <c r="DY311" s="50"/>
      <c r="DZ311" s="50"/>
      <c r="EA311" s="50"/>
      <c r="EB311" s="50"/>
      <c r="EC311" s="50"/>
      <c r="ED311" s="50"/>
      <c r="EE311" s="50"/>
      <c r="EF311" s="50"/>
      <c r="EG311" s="50"/>
      <c r="EH311" s="50"/>
      <c r="EI311" s="50"/>
      <c r="EJ311" s="50"/>
      <c r="EK311" s="50"/>
      <c r="EL311" s="50"/>
      <c r="EM311" s="50"/>
      <c r="EN311" s="50"/>
      <c r="EO311" s="50"/>
      <c r="EP311" s="50"/>
      <c r="EQ311" s="50"/>
      <c r="ER311" s="50"/>
      <c r="ES311" s="50"/>
      <c r="ET311" s="50"/>
      <c r="EU311" s="50"/>
      <c r="EV311" s="50"/>
      <c r="EW311" s="50"/>
      <c r="EX311" s="50"/>
      <c r="EY311" s="50"/>
      <c r="EZ311" s="50"/>
      <c r="FA311" s="50"/>
      <c r="FB311" s="50"/>
      <c r="FC311" s="50"/>
      <c r="FD311" s="50"/>
      <c r="FE311" s="50"/>
      <c r="FF311" s="50"/>
      <c r="FG311" s="50"/>
      <c r="FH311" s="50"/>
      <c r="FI311" s="50"/>
      <c r="FJ311" s="50"/>
      <c r="FK311" s="50"/>
      <c r="FL311" s="50"/>
      <c r="FM311" s="50"/>
      <c r="FN311" s="50"/>
      <c r="FO311" s="50"/>
      <c r="FP311" s="50"/>
      <c r="FQ311" s="50"/>
      <c r="FR311" s="50"/>
      <c r="FS311" s="50"/>
      <c r="FT311" s="50"/>
      <c r="FU311" s="50"/>
      <c r="FV311" s="50"/>
      <c r="FW311" s="50"/>
      <c r="FX311" s="50"/>
      <c r="FY311" s="50"/>
      <c r="FZ311" s="50"/>
      <c r="GA311" s="50"/>
      <c r="GB311" s="50"/>
      <c r="GC311" s="50"/>
      <c r="GD311" s="50"/>
      <c r="GE311" s="50"/>
      <c r="GF311" s="50"/>
      <c r="GG311" s="50"/>
      <c r="GH311" s="50"/>
      <c r="GI311" s="50"/>
      <c r="GJ311" s="50"/>
      <c r="GK311" s="50"/>
      <c r="GL311" s="50"/>
      <c r="GM311" s="50"/>
      <c r="GN311" s="50"/>
      <c r="GO311" s="50"/>
      <c r="GP311" s="50"/>
      <c r="GQ311" s="50"/>
      <c r="GR311" s="50"/>
      <c r="GS311" s="50"/>
      <c r="GT311" s="50"/>
      <c r="GU311" s="50"/>
      <c r="GV311" s="50"/>
      <c r="GW311" s="50"/>
      <c r="GX311" s="50"/>
      <c r="GY311" s="50"/>
      <c r="GZ311" s="50"/>
      <c r="HA311" s="50"/>
      <c r="HB311" s="50"/>
      <c r="HC311" s="50"/>
      <c r="HD311" s="50"/>
      <c r="HE311" s="50"/>
      <c r="HF311" s="50"/>
      <c r="HG311" s="50"/>
      <c r="HH311" s="50"/>
      <c r="HI311" s="50"/>
      <c r="HJ311" s="50"/>
      <c r="HK311" s="50"/>
      <c r="HL311" s="50"/>
      <c r="HM311" s="50"/>
      <c r="HN311" s="50"/>
      <c r="HO311" s="50"/>
      <c r="HP311" s="50"/>
      <c r="HQ311" s="50"/>
      <c r="HR311" s="50"/>
      <c r="HS311" s="50"/>
      <c r="HT311" s="50"/>
      <c r="HU311" s="50"/>
      <c r="HV311" s="50"/>
      <c r="HW311" s="50"/>
      <c r="HX311" s="50"/>
      <c r="HY311" s="50"/>
      <c r="HZ311" s="50"/>
      <c r="IA311" s="50"/>
      <c r="IB311" s="50"/>
      <c r="IC311" s="50"/>
      <c r="ID311" s="50"/>
      <c r="IE311" s="50"/>
      <c r="IF311" s="50"/>
      <c r="IG311" s="50"/>
      <c r="IH311" s="50"/>
      <c r="II311" s="50"/>
      <c r="IJ311" s="50"/>
      <c r="IK311" s="50"/>
      <c r="IL311" s="50"/>
      <c r="IM311" s="50"/>
      <c r="IN311" s="50"/>
      <c r="IO311" s="50"/>
      <c r="IP311" s="50"/>
      <c r="IQ311" s="50"/>
      <c r="IR311" s="50"/>
      <c r="IS311" s="50"/>
      <c r="IT311" s="50"/>
      <c r="IU311" s="50"/>
      <c r="IV311" s="50"/>
      <c r="IW311" s="50"/>
      <c r="IX311" s="50"/>
      <c r="IY311" s="50"/>
      <c r="IZ311" s="50"/>
      <c r="JA311" s="50"/>
      <c r="JB311" s="50"/>
      <c r="JC311" s="50"/>
      <c r="JD311" s="50"/>
      <c r="JE311" s="50"/>
      <c r="JF311" s="50"/>
      <c r="JG311" s="50"/>
      <c r="JH311" s="50"/>
      <c r="JI311" s="50"/>
      <c r="JJ311" s="50"/>
      <c r="JK311" s="50"/>
      <c r="JL311" s="50"/>
      <c r="JM311" s="50"/>
      <c r="JN311" s="50"/>
      <c r="JO311" s="50"/>
      <c r="JP311" s="50"/>
      <c r="JQ311" s="50"/>
      <c r="JR311" s="50"/>
      <c r="JS311" s="50"/>
      <c r="JT311" s="50"/>
      <c r="JU311" s="50"/>
      <c r="JV311" s="50"/>
      <c r="JW311" s="50"/>
      <c r="JX311" s="50"/>
      <c r="JY311" s="50"/>
      <c r="JZ311" s="50"/>
      <c r="KA311" s="50"/>
      <c r="KB311" s="50"/>
      <c r="KC311" s="50"/>
      <c r="KD311" s="50"/>
      <c r="KE311" s="50"/>
      <c r="KF311" s="50"/>
      <c r="KG311" s="50"/>
      <c r="KH311" s="50"/>
      <c r="KI311" s="50"/>
      <c r="KJ311" s="50"/>
      <c r="KK311" s="50"/>
      <c r="KL311" s="50"/>
      <c r="KM311" s="50"/>
      <c r="KN311" s="50"/>
      <c r="KO311" s="50"/>
      <c r="KP311" s="50"/>
      <c r="KQ311" s="50"/>
      <c r="KR311" s="50"/>
      <c r="KS311" s="50"/>
      <c r="KT311" s="50"/>
      <c r="KU311" s="50"/>
      <c r="KV311" s="50"/>
      <c r="KW311" s="50"/>
      <c r="KX311" s="50"/>
      <c r="KY311" s="50"/>
      <c r="KZ311" s="50"/>
      <c r="LA311" s="50"/>
      <c r="LB311" s="50"/>
      <c r="LC311" s="50"/>
      <c r="LD311" s="50"/>
      <c r="LE311" s="50"/>
      <c r="LF311" s="50"/>
      <c r="LG311" s="50"/>
      <c r="LH311" s="50"/>
      <c r="LI311" s="50"/>
      <c r="LJ311" s="50"/>
      <c r="LK311" s="50"/>
      <c r="LL311" s="50"/>
      <c r="LM311" s="50"/>
      <c r="LN311" s="50"/>
      <c r="LO311" s="50"/>
      <c r="LP311" s="50"/>
      <c r="LQ311" s="50"/>
      <c r="LR311" s="50"/>
      <c r="LS311" s="50"/>
      <c r="LT311" s="50"/>
      <c r="LU311" s="50"/>
      <c r="LV311" s="50"/>
      <c r="LW311" s="50"/>
      <c r="LX311" s="50"/>
      <c r="LY311" s="50"/>
      <c r="LZ311" s="50"/>
      <c r="MA311" s="50"/>
      <c r="MB311" s="50"/>
      <c r="MC311" s="50"/>
      <c r="MD311" s="50"/>
      <c r="ME311" s="50"/>
      <c r="MF311" s="50"/>
      <c r="MG311" s="50"/>
      <c r="MH311" s="50"/>
      <c r="MI311" s="50"/>
      <c r="MJ311" s="50"/>
      <c r="MK311" s="50"/>
      <c r="ML311" s="50"/>
      <c r="MM311" s="50"/>
      <c r="MN311" s="50"/>
      <c r="MO311" s="50"/>
      <c r="MP311" s="50"/>
      <c r="MQ311" s="50"/>
      <c r="MR311" s="50"/>
      <c r="MS311" s="50"/>
      <c r="MT311" s="50"/>
      <c r="MU311" s="50"/>
      <c r="MV311" s="50"/>
      <c r="MW311" s="50"/>
      <c r="MX311" s="50"/>
      <c r="MY311" s="50"/>
      <c r="MZ311" s="50"/>
      <c r="NA311" s="50"/>
      <c r="NB311" s="50"/>
      <c r="NC311" s="50"/>
      <c r="ND311" s="50"/>
      <c r="NE311" s="50"/>
      <c r="NF311" s="50"/>
      <c r="NG311" s="50"/>
      <c r="NH311" s="50"/>
      <c r="NI311" s="50"/>
      <c r="NJ311" s="50"/>
      <c r="NK311" s="50"/>
      <c r="NL311" s="50"/>
      <c r="NM311" s="50"/>
      <c r="NN311" s="50"/>
      <c r="NO311" s="50"/>
      <c r="NP311" s="50"/>
      <c r="NQ311" s="50"/>
      <c r="NR311" s="50"/>
      <c r="NS311" s="50"/>
      <c r="NT311" s="50"/>
      <c r="NU311" s="50"/>
      <c r="NV311" s="50"/>
      <c r="NW311" s="50"/>
      <c r="NX311" s="50"/>
      <c r="NY311" s="50"/>
      <c r="NZ311" s="50"/>
      <c r="OA311" s="50"/>
      <c r="OB311" s="50"/>
      <c r="OC311" s="50"/>
      <c r="OD311" s="50"/>
      <c r="OE311" s="50"/>
      <c r="OF311" s="50"/>
      <c r="OG311" s="50"/>
      <c r="OH311" s="50"/>
      <c r="OI311" s="50"/>
      <c r="OJ311" s="50"/>
      <c r="OK311" s="50"/>
      <c r="OL311" s="50"/>
      <c r="OM311" s="50"/>
      <c r="ON311" s="50"/>
      <c r="OO311" s="50"/>
      <c r="OP311" s="50"/>
      <c r="OQ311" s="50"/>
      <c r="OR311" s="50"/>
      <c r="OS311" s="50"/>
      <c r="OT311" s="50"/>
      <c r="OU311" s="50"/>
      <c r="OV311" s="50"/>
      <c r="OW311" s="50"/>
      <c r="OX311" s="50"/>
      <c r="OY311" s="50"/>
      <c r="OZ311" s="50"/>
      <c r="PA311" s="50"/>
      <c r="PB311" s="50"/>
      <c r="PC311" s="50"/>
      <c r="PD311" s="50"/>
      <c r="PE311" s="50"/>
      <c r="PF311" s="50"/>
      <c r="PG311" s="50"/>
      <c r="PH311" s="50"/>
      <c r="PI311" s="50"/>
      <c r="PJ311" s="50"/>
      <c r="PK311" s="50"/>
      <c r="PL311" s="50"/>
      <c r="PM311" s="50"/>
      <c r="PN311" s="50"/>
      <c r="PO311" s="50"/>
      <c r="PP311" s="50"/>
      <c r="PQ311" s="50"/>
      <c r="PR311" s="50"/>
      <c r="PS311" s="50"/>
      <c r="PT311" s="50"/>
      <c r="PU311" s="50"/>
      <c r="PV311" s="50"/>
      <c r="PW311" s="50"/>
      <c r="PX311" s="50"/>
      <c r="PY311" s="50"/>
      <c r="PZ311" s="50"/>
      <c r="QA311" s="50"/>
      <c r="QB311" s="50"/>
      <c r="QC311" s="50"/>
      <c r="QD311" s="50"/>
      <c r="QE311" s="50"/>
      <c r="QF311" s="50"/>
      <c r="QG311" s="50"/>
      <c r="QH311" s="50"/>
      <c r="QI311" s="50"/>
      <c r="QJ311" s="50"/>
      <c r="QK311" s="50"/>
      <c r="QL311" s="50"/>
      <c r="QM311" s="50"/>
      <c r="QN311" s="50"/>
      <c r="QO311" s="50"/>
      <c r="QP311" s="50"/>
      <c r="QQ311" s="50"/>
      <c r="QR311" s="50"/>
      <c r="QS311" s="50"/>
      <c r="QT311" s="50"/>
      <c r="QU311" s="50"/>
      <c r="QV311" s="50"/>
      <c r="QW311" s="50"/>
      <c r="QX311" s="50"/>
      <c r="QY311" s="50"/>
      <c r="QZ311" s="50"/>
      <c r="RA311" s="50"/>
      <c r="RB311" s="50"/>
      <c r="RC311" s="50"/>
      <c r="RD311" s="50"/>
      <c r="RE311" s="50"/>
      <c r="RF311" s="50"/>
      <c r="RG311" s="50"/>
      <c r="RH311" s="50"/>
      <c r="RI311" s="50"/>
      <c r="RJ311" s="50"/>
      <c r="RK311" s="50"/>
      <c r="RL311" s="50"/>
      <c r="RM311" s="50"/>
      <c r="RN311" s="50"/>
      <c r="RO311" s="50"/>
      <c r="RP311" s="50"/>
      <c r="RQ311" s="50"/>
      <c r="RR311" s="50"/>
      <c r="RS311" s="50"/>
      <c r="RT311" s="50"/>
      <c r="RU311" s="50"/>
      <c r="RV311" s="50"/>
      <c r="RW311" s="50"/>
      <c r="RX311" s="50"/>
      <c r="RY311" s="50"/>
      <c r="RZ311" s="50"/>
      <c r="SA311" s="50"/>
      <c r="SB311" s="50"/>
      <c r="SC311" s="50"/>
      <c r="SD311" s="50"/>
      <c r="SE311" s="50"/>
      <c r="SF311" s="50"/>
      <c r="SG311" s="50"/>
      <c r="SH311" s="50"/>
      <c r="SI311" s="50"/>
      <c r="SJ311" s="50"/>
      <c r="SK311" s="50"/>
      <c r="SL311" s="50"/>
      <c r="SM311" s="50"/>
      <c r="SN311" s="50"/>
      <c r="SO311" s="50"/>
      <c r="SP311" s="50"/>
      <c r="SQ311" s="50"/>
      <c r="SR311" s="50"/>
      <c r="SS311" s="50"/>
      <c r="ST311" s="50"/>
      <c r="SU311" s="50"/>
      <c r="SV311" s="50"/>
      <c r="SW311" s="50"/>
      <c r="SX311" s="50"/>
      <c r="SY311" s="50"/>
      <c r="SZ311" s="50"/>
      <c r="TA311" s="50"/>
      <c r="TB311" s="50"/>
      <c r="TC311" s="50"/>
      <c r="TD311" s="50"/>
      <c r="TE311" s="50"/>
      <c r="TF311" s="50"/>
      <c r="TG311" s="50"/>
      <c r="TH311" s="50"/>
      <c r="TI311" s="50"/>
      <c r="TJ311" s="50"/>
      <c r="TK311" s="50"/>
      <c r="TL311" s="50"/>
      <c r="TM311" s="50"/>
      <c r="TN311" s="50"/>
      <c r="TO311" s="50"/>
      <c r="TP311" s="50"/>
      <c r="TQ311" s="50"/>
      <c r="TR311" s="50"/>
      <c r="TS311" s="50"/>
      <c r="TT311" s="50"/>
      <c r="TU311" s="50"/>
      <c r="TV311" s="50"/>
      <c r="TW311" s="50"/>
      <c r="TX311" s="50"/>
      <c r="TY311" s="50"/>
      <c r="TZ311" s="50"/>
      <c r="UA311" s="50"/>
      <c r="UB311" s="50"/>
      <c r="UC311" s="50"/>
      <c r="UD311" s="50"/>
      <c r="UE311" s="50"/>
      <c r="UF311" s="50"/>
      <c r="UG311" s="50"/>
      <c r="UH311" s="50"/>
      <c r="UI311" s="50"/>
      <c r="UJ311" s="50"/>
      <c r="UK311" s="50"/>
      <c r="UL311" s="50"/>
      <c r="UM311" s="50"/>
      <c r="UN311" s="50"/>
      <c r="UO311" s="50"/>
      <c r="UP311" s="50"/>
      <c r="UQ311" s="50"/>
      <c r="UR311" s="50"/>
      <c r="US311" s="50"/>
      <c r="UT311" s="50"/>
      <c r="UU311" s="50"/>
      <c r="UV311" s="50"/>
      <c r="UW311" s="50"/>
      <c r="UX311" s="50"/>
      <c r="UY311" s="50"/>
      <c r="UZ311" s="50"/>
      <c r="VA311" s="50"/>
      <c r="VB311" s="50"/>
      <c r="VC311" s="50"/>
      <c r="VD311" s="50"/>
      <c r="VE311" s="50"/>
      <c r="VF311" s="50"/>
      <c r="VG311" s="50"/>
      <c r="VH311" s="50"/>
      <c r="VI311" s="50"/>
      <c r="VJ311" s="50"/>
      <c r="VK311" s="50"/>
      <c r="VL311" s="50"/>
      <c r="VM311" s="50"/>
      <c r="VN311" s="50"/>
      <c r="VO311" s="50"/>
      <c r="VP311" s="50"/>
      <c r="VQ311" s="50"/>
      <c r="VR311" s="50"/>
      <c r="VS311" s="50"/>
      <c r="VT311" s="50"/>
      <c r="VU311" s="50"/>
      <c r="VV311" s="50"/>
      <c r="VW311" s="50"/>
      <c r="VX311" s="50"/>
      <c r="VY311" s="50"/>
      <c r="VZ311" s="50"/>
      <c r="WA311" s="50"/>
      <c r="WB311" s="50"/>
      <c r="WC311" s="50"/>
      <c r="WD311" s="50"/>
      <c r="WE311" s="50"/>
      <c r="WF311" s="50"/>
      <c r="WG311" s="50"/>
      <c r="WH311" s="50"/>
      <c r="WI311" s="50"/>
      <c r="WJ311" s="50"/>
      <c r="WK311" s="50"/>
      <c r="WL311" s="50"/>
      <c r="WM311" s="50"/>
      <c r="WN311" s="50"/>
      <c r="WO311" s="50"/>
      <c r="WP311" s="50"/>
      <c r="WQ311" s="50"/>
      <c r="WR311" s="50"/>
      <c r="WS311" s="50"/>
      <c r="WT311" s="50"/>
      <c r="WU311" s="50"/>
      <c r="WV311" s="50"/>
      <c r="WW311" s="50"/>
      <c r="WX311" s="50"/>
      <c r="WY311" s="50"/>
      <c r="WZ311" s="50"/>
      <c r="XA311" s="50"/>
      <c r="XB311" s="50"/>
      <c r="XC311" s="50"/>
      <c r="XD311" s="50"/>
      <c r="XE311" s="50"/>
      <c r="XF311" s="50"/>
      <c r="XG311" s="50"/>
      <c r="XH311" s="50"/>
      <c r="XI311" s="50"/>
      <c r="XJ311" s="50"/>
      <c r="XK311" s="50"/>
      <c r="XL311" s="50"/>
      <c r="XM311" s="50"/>
      <c r="XN311" s="50"/>
      <c r="XO311" s="50"/>
      <c r="XP311" s="50"/>
      <c r="XQ311" s="50"/>
      <c r="XR311" s="50"/>
      <c r="XS311" s="50"/>
      <c r="XT311" s="50"/>
      <c r="XU311" s="50"/>
      <c r="XV311" s="50"/>
      <c r="XW311" s="50"/>
      <c r="XX311" s="50"/>
      <c r="XY311" s="50"/>
      <c r="XZ311" s="50"/>
      <c r="YA311" s="50"/>
      <c r="YB311" s="50"/>
      <c r="YC311" s="50"/>
      <c r="YD311" s="50"/>
      <c r="YE311" s="50"/>
      <c r="YF311" s="50"/>
      <c r="YG311" s="50"/>
      <c r="YH311" s="50"/>
      <c r="YI311" s="50"/>
      <c r="YJ311" s="50"/>
      <c r="YK311" s="50"/>
      <c r="YL311" s="50"/>
      <c r="YM311" s="50"/>
      <c r="YN311" s="50"/>
      <c r="YO311" s="50"/>
      <c r="YP311" s="50"/>
      <c r="YQ311" s="50"/>
      <c r="YR311" s="50"/>
      <c r="YS311" s="50"/>
      <c r="YT311" s="50"/>
      <c r="YU311" s="50"/>
      <c r="YV311" s="50"/>
      <c r="YW311" s="50"/>
      <c r="YX311" s="50"/>
      <c r="YY311" s="50"/>
      <c r="YZ311" s="50"/>
      <c r="ZA311" s="50"/>
      <c r="ZB311" s="50"/>
      <c r="ZC311" s="50"/>
      <c r="ZD311" s="50"/>
      <c r="ZE311" s="50"/>
      <c r="ZF311" s="50"/>
      <c r="ZG311" s="50"/>
      <c r="ZH311" s="50"/>
      <c r="ZI311" s="50"/>
      <c r="ZJ311" s="50"/>
      <c r="ZK311" s="50"/>
      <c r="ZL311" s="50"/>
      <c r="ZM311" s="50"/>
      <c r="ZN311" s="50"/>
      <c r="ZO311" s="50"/>
      <c r="ZP311" s="50"/>
      <c r="ZQ311" s="50"/>
      <c r="ZR311" s="50"/>
      <c r="ZS311" s="50"/>
      <c r="ZT311" s="50"/>
      <c r="ZU311" s="50"/>
      <c r="ZV311" s="50"/>
      <c r="ZW311" s="50"/>
      <c r="ZX311" s="50"/>
      <c r="ZY311" s="50"/>
      <c r="ZZ311" s="50"/>
      <c r="AAA311" s="50"/>
      <c r="AAB311" s="50"/>
      <c r="AAC311" s="50"/>
      <c r="AAD311" s="50"/>
      <c r="AAE311" s="50"/>
      <c r="AAF311" s="50"/>
      <c r="AAG311" s="50"/>
      <c r="AAH311" s="50"/>
      <c r="AAI311" s="50"/>
      <c r="AAJ311" s="50"/>
      <c r="AAK311" s="50"/>
      <c r="AAL311" s="50"/>
      <c r="AAM311" s="50"/>
      <c r="AAN311" s="50"/>
      <c r="AAO311" s="50"/>
      <c r="AAP311" s="50"/>
      <c r="AAQ311" s="50"/>
      <c r="AAR311" s="50"/>
      <c r="AAS311" s="50"/>
      <c r="AAT311" s="50"/>
      <c r="AAU311" s="50"/>
      <c r="AAV311" s="50"/>
      <c r="AAW311" s="50"/>
      <c r="AAX311" s="50"/>
      <c r="AAY311" s="50"/>
      <c r="AAZ311" s="50"/>
      <c r="ABA311" s="50"/>
      <c r="ABB311" s="50"/>
      <c r="ABC311" s="50"/>
      <c r="ABD311" s="50"/>
      <c r="ABE311" s="50"/>
      <c r="ABF311" s="50"/>
      <c r="ABG311" s="50"/>
      <c r="ABH311" s="50"/>
      <c r="ABI311" s="50"/>
      <c r="ABJ311" s="50"/>
      <c r="ABK311" s="50"/>
      <c r="ABL311" s="50"/>
      <c r="ABM311" s="50"/>
      <c r="ABN311" s="50"/>
      <c r="ABO311" s="50"/>
      <c r="ABP311" s="50"/>
      <c r="ABQ311" s="50"/>
      <c r="ABR311" s="50"/>
      <c r="ABS311" s="50"/>
      <c r="ABT311" s="50"/>
      <c r="ABU311" s="50"/>
      <c r="ABV311" s="50"/>
      <c r="ABW311" s="50"/>
      <c r="ABX311" s="50"/>
      <c r="ABY311" s="50"/>
      <c r="ABZ311" s="50"/>
      <c r="ACA311" s="50"/>
      <c r="ACB311" s="50"/>
      <c r="ACC311" s="50"/>
      <c r="ACD311" s="50"/>
      <c r="ACE311" s="50"/>
      <c r="ACF311" s="50"/>
      <c r="ACG311" s="50"/>
      <c r="ACH311" s="50"/>
      <c r="ACI311" s="50"/>
      <c r="ACJ311" s="50"/>
      <c r="ACK311" s="50"/>
      <c r="ACL311" s="50"/>
      <c r="ACM311" s="50"/>
      <c r="ACN311" s="50"/>
      <c r="ACO311" s="50"/>
      <c r="ACP311" s="50"/>
      <c r="ACQ311" s="50"/>
      <c r="ACR311" s="50"/>
      <c r="ACS311" s="50"/>
      <c r="ACT311" s="50"/>
      <c r="ACU311" s="50"/>
      <c r="ACV311" s="50"/>
      <c r="ACW311" s="50"/>
      <c r="ACX311" s="50"/>
      <c r="ACY311" s="50"/>
      <c r="ACZ311" s="50"/>
      <c r="ADA311" s="50"/>
      <c r="ADB311" s="50"/>
      <c r="ADC311" s="50"/>
      <c r="ADD311" s="50"/>
      <c r="ADE311" s="50"/>
      <c r="ADF311" s="50"/>
      <c r="ADG311" s="50"/>
      <c r="ADH311" s="50"/>
      <c r="ADI311" s="50"/>
      <c r="ADJ311" s="50"/>
      <c r="ADK311" s="50"/>
      <c r="ADL311" s="50"/>
      <c r="ADM311" s="50"/>
      <c r="ADN311" s="50"/>
      <c r="ADO311" s="50"/>
      <c r="ADP311" s="50"/>
      <c r="ADQ311" s="50"/>
      <c r="ADR311" s="50"/>
      <c r="ADS311" s="50"/>
      <c r="ADT311" s="50"/>
      <c r="ADU311" s="50"/>
      <c r="ADV311" s="50"/>
      <c r="ADW311" s="50"/>
      <c r="ADX311" s="50"/>
      <c r="ADY311" s="50"/>
      <c r="ADZ311" s="50"/>
      <c r="AEA311" s="50"/>
      <c r="AEB311" s="50"/>
      <c r="AEC311" s="50"/>
      <c r="AED311" s="50"/>
      <c r="AEE311" s="50"/>
      <c r="AEF311" s="50"/>
      <c r="AEG311" s="50"/>
      <c r="AEH311" s="50"/>
      <c r="AEI311" s="50"/>
      <c r="AEJ311" s="50"/>
      <c r="AEK311" s="50"/>
      <c r="AEL311" s="50"/>
      <c r="AEM311" s="50"/>
      <c r="AEN311" s="50"/>
      <c r="AEO311" s="50"/>
      <c r="AEP311" s="50"/>
      <c r="AEQ311" s="50"/>
      <c r="AER311" s="50"/>
      <c r="AES311" s="50"/>
      <c r="AET311" s="50"/>
      <c r="AEU311" s="50"/>
      <c r="AEV311" s="50"/>
      <c r="AEW311" s="50"/>
      <c r="AEX311" s="50"/>
      <c r="AEY311" s="50"/>
      <c r="AEZ311" s="50"/>
      <c r="AFA311" s="50"/>
      <c r="AFB311" s="50"/>
      <c r="AFC311" s="50"/>
      <c r="AFD311" s="50"/>
      <c r="AFE311" s="50"/>
      <c r="AFF311" s="50"/>
      <c r="AFG311" s="50"/>
      <c r="AFH311" s="50"/>
      <c r="AFI311" s="50"/>
      <c r="AFJ311" s="50"/>
      <c r="AFK311" s="50"/>
      <c r="AFL311" s="50"/>
      <c r="AFM311" s="50"/>
      <c r="AFN311" s="50"/>
      <c r="AFO311" s="50"/>
      <c r="AFP311" s="50"/>
      <c r="AFQ311" s="50"/>
      <c r="AFR311" s="50"/>
      <c r="AFS311" s="50"/>
      <c r="AFT311" s="50"/>
      <c r="AFU311" s="50"/>
      <c r="AFV311" s="50"/>
      <c r="AFW311" s="50"/>
      <c r="AFX311" s="50"/>
      <c r="AFY311" s="50"/>
      <c r="AFZ311" s="50"/>
      <c r="AGA311" s="50"/>
      <c r="AGB311" s="50"/>
      <c r="AGC311" s="50"/>
      <c r="AGD311" s="50"/>
      <c r="AGE311" s="50"/>
      <c r="AGF311" s="50"/>
      <c r="AGG311" s="50"/>
      <c r="AGH311" s="50"/>
      <c r="AGI311" s="50"/>
      <c r="AGJ311" s="50"/>
      <c r="AGK311" s="50"/>
      <c r="AGL311" s="50"/>
      <c r="AGM311" s="50"/>
      <c r="AGN311" s="50"/>
      <c r="AGO311" s="50"/>
      <c r="AGP311" s="50"/>
      <c r="AGQ311" s="50"/>
      <c r="AGR311" s="50"/>
      <c r="AGS311" s="50"/>
      <c r="AGT311" s="50"/>
      <c r="AGU311" s="50"/>
      <c r="AGV311" s="50"/>
      <c r="AGW311" s="50"/>
      <c r="AGX311" s="50"/>
      <c r="AGY311" s="50"/>
      <c r="AGZ311" s="50"/>
      <c r="AHA311" s="50"/>
      <c r="AHB311" s="50"/>
      <c r="AHC311" s="50"/>
      <c r="AHD311" s="50"/>
      <c r="AHE311" s="50"/>
      <c r="AHF311" s="50"/>
      <c r="AHG311" s="50"/>
      <c r="AHH311" s="50"/>
      <c r="AHI311" s="50"/>
      <c r="AHJ311" s="50"/>
      <c r="AHK311" s="50"/>
      <c r="AHL311" s="50"/>
      <c r="AHM311" s="50"/>
      <c r="AHN311" s="50"/>
      <c r="AHO311" s="50"/>
      <c r="AHP311" s="50"/>
      <c r="AHQ311" s="50"/>
      <c r="AHR311" s="50"/>
      <c r="AHS311" s="50"/>
      <c r="AHT311" s="50"/>
      <c r="AHU311" s="50"/>
      <c r="AHV311" s="50"/>
      <c r="AHW311" s="50"/>
      <c r="AHX311" s="50"/>
      <c r="AHY311" s="50"/>
      <c r="AHZ311" s="50"/>
      <c r="AIA311" s="50"/>
      <c r="AIB311" s="50"/>
      <c r="AIC311" s="50"/>
      <c r="AID311" s="50"/>
      <c r="AIE311" s="50"/>
      <c r="AIF311" s="50"/>
      <c r="AIG311" s="50"/>
      <c r="AIH311" s="50"/>
      <c r="AII311" s="50"/>
      <c r="AIJ311" s="50"/>
      <c r="AIK311" s="50"/>
      <c r="AIL311" s="50"/>
      <c r="AIM311" s="50"/>
      <c r="AIN311" s="50"/>
      <c r="AIO311" s="50"/>
      <c r="AIP311" s="50"/>
      <c r="AIQ311" s="50"/>
      <c r="AIR311" s="50"/>
      <c r="AIS311" s="50"/>
      <c r="AIT311" s="50"/>
      <c r="AIU311" s="50"/>
      <c r="AIV311" s="50"/>
      <c r="AIW311" s="50"/>
      <c r="AIX311" s="50"/>
      <c r="AIY311" s="50"/>
      <c r="AIZ311" s="50"/>
      <c r="AJA311" s="50"/>
      <c r="AJB311" s="50"/>
      <c r="AJC311" s="50"/>
      <c r="AJD311" s="50"/>
      <c r="AJE311" s="50"/>
      <c r="AJF311" s="50"/>
      <c r="AJG311" s="50"/>
      <c r="AJH311" s="50"/>
      <c r="AJI311" s="50"/>
      <c r="AJJ311" s="50"/>
      <c r="AJK311" s="50"/>
      <c r="AJL311" s="50"/>
      <c r="AJM311" s="50"/>
      <c r="AJN311" s="50"/>
      <c r="AJO311" s="50"/>
      <c r="AJP311" s="50"/>
      <c r="AJQ311" s="50"/>
      <c r="AJR311" s="50"/>
      <c r="AJS311" s="50"/>
      <c r="AJT311" s="50"/>
      <c r="AJU311" s="50"/>
      <c r="AJV311" s="50"/>
      <c r="AJW311" s="50"/>
      <c r="AJX311" s="50"/>
      <c r="AJY311" s="50"/>
      <c r="AJZ311" s="50"/>
      <c r="AKA311" s="50"/>
      <c r="AKB311" s="50"/>
      <c r="AKC311" s="50"/>
      <c r="AKD311" s="50"/>
      <c r="AKE311" s="50"/>
      <c r="AKF311" s="50"/>
      <c r="AKG311" s="50"/>
      <c r="AKH311" s="50"/>
      <c r="AKI311" s="50"/>
      <c r="AKJ311" s="50"/>
      <c r="AKK311" s="50"/>
      <c r="AKL311" s="50"/>
      <c r="AKM311" s="50"/>
      <c r="AKN311" s="50"/>
      <c r="AKO311" s="50"/>
      <c r="AKP311" s="50"/>
      <c r="AKQ311" s="50"/>
      <c r="AKR311" s="50"/>
      <c r="AKS311" s="50"/>
      <c r="AKT311" s="50"/>
      <c r="AKU311" s="50"/>
      <c r="AKV311" s="50"/>
      <c r="AKW311" s="50"/>
      <c r="AKX311" s="50"/>
      <c r="AKY311" s="50"/>
      <c r="AKZ311" s="50"/>
      <c r="ALA311" s="50"/>
      <c r="ALB311" s="50"/>
      <c r="ALC311" s="50"/>
      <c r="ALD311" s="50"/>
      <c r="ALE311" s="50"/>
      <c r="ALF311" s="50"/>
      <c r="ALG311" s="50"/>
      <c r="ALH311" s="50"/>
      <c r="ALI311" s="50"/>
      <c r="ALJ311" s="50"/>
      <c r="ALK311" s="50"/>
      <c r="ALL311" s="50"/>
      <c r="ALM311" s="50"/>
      <c r="ALN311" s="50"/>
      <c r="ALO311" s="50"/>
      <c r="ALP311" s="50"/>
      <c r="ALQ311" s="50"/>
      <c r="ALR311" s="50"/>
      <c r="ALS311" s="50"/>
      <c r="ALT311" s="50"/>
      <c r="ALU311" s="50"/>
      <c r="ALV311" s="50"/>
      <c r="ALW311" s="50"/>
      <c r="ALX311" s="50"/>
      <c r="ALY311" s="50"/>
      <c r="ALZ311" s="50"/>
      <c r="AMA311" s="50"/>
      <c r="AMB311" s="50"/>
      <c r="AMC311" s="50"/>
      <c r="AMD311" s="50"/>
      <c r="AME311" s="50"/>
      <c r="AMF311" s="50"/>
      <c r="AMG311" s="50"/>
      <c r="AMH311" s="50"/>
      <c r="AMI311" s="50"/>
      <c r="AMJ311" s="50"/>
      <c r="AMK311" s="50"/>
    </row>
    <row r="312" spans="1:1025" ht="18.75">
      <c r="A312" s="897">
        <v>2023</v>
      </c>
      <c r="B312" s="898"/>
      <c r="C312" s="898"/>
      <c r="D312" s="898"/>
      <c r="E312" s="898"/>
      <c r="F312" s="898"/>
      <c r="G312" s="898"/>
      <c r="H312" s="898"/>
      <c r="I312" s="898"/>
      <c r="J312" s="898"/>
      <c r="K312" s="898"/>
      <c r="L312" s="899"/>
      <c r="M312" s="120"/>
      <c r="N312" s="120"/>
      <c r="O312" s="86"/>
    </row>
    <row r="313" spans="1:1025">
      <c r="A313" s="842" t="s">
        <v>633</v>
      </c>
      <c r="B313" s="842" t="s">
        <v>1</v>
      </c>
      <c r="C313" s="851" t="s">
        <v>2</v>
      </c>
      <c r="D313" s="842" t="s">
        <v>3</v>
      </c>
      <c r="E313" s="863" t="s">
        <v>636</v>
      </c>
      <c r="F313" s="842" t="s">
        <v>635</v>
      </c>
      <c r="G313" s="842" t="s">
        <v>4232</v>
      </c>
      <c r="H313" s="842" t="s">
        <v>4233</v>
      </c>
      <c r="I313" s="842" t="s">
        <v>2491</v>
      </c>
      <c r="J313" s="873" t="s">
        <v>6283</v>
      </c>
      <c r="K313" s="895" t="s">
        <v>6285</v>
      </c>
      <c r="L313" s="895" t="s">
        <v>6284</v>
      </c>
    </row>
    <row r="314" spans="1:1025" ht="45" customHeight="1">
      <c r="A314" s="842"/>
      <c r="B314" s="842"/>
      <c r="C314" s="851"/>
      <c r="D314" s="842"/>
      <c r="E314" s="864"/>
      <c r="F314" s="842"/>
      <c r="G314" s="842"/>
      <c r="H314" s="842"/>
      <c r="I314" s="842"/>
      <c r="J314" s="873"/>
      <c r="K314" s="896"/>
      <c r="L314" s="896"/>
    </row>
    <row r="315" spans="1:1025" ht="75">
      <c r="A315" s="320">
        <v>1</v>
      </c>
      <c r="B315" s="46" t="s">
        <v>5306</v>
      </c>
      <c r="C315" s="609" t="s">
        <v>3968</v>
      </c>
      <c r="D315" s="46" t="s">
        <v>5305</v>
      </c>
      <c r="E315" s="47">
        <v>1500</v>
      </c>
      <c r="F315" s="48" t="s">
        <v>4580</v>
      </c>
      <c r="G315" s="47">
        <v>64.3</v>
      </c>
      <c r="H315" s="47">
        <v>1</v>
      </c>
      <c r="I315" s="47" t="s">
        <v>5171</v>
      </c>
      <c r="J315" s="247" t="s">
        <v>5318</v>
      </c>
      <c r="K315" s="565"/>
      <c r="L315" s="418"/>
    </row>
    <row r="316" spans="1:1025" ht="75">
      <c r="A316" s="347">
        <f t="shared" ref="A316:A338" si="7">1+A315</f>
        <v>2</v>
      </c>
      <c r="B316" s="46" t="s">
        <v>1156</v>
      </c>
      <c r="C316" s="321" t="s">
        <v>5322</v>
      </c>
      <c r="D316" s="322" t="s">
        <v>4617</v>
      </c>
      <c r="E316" s="47">
        <v>4967</v>
      </c>
      <c r="F316" s="324" t="s">
        <v>4618</v>
      </c>
      <c r="G316" s="47" t="s">
        <v>5324</v>
      </c>
      <c r="H316" s="47">
        <v>1</v>
      </c>
      <c r="I316" s="47" t="s">
        <v>2496</v>
      </c>
      <c r="J316" s="47" t="s">
        <v>5323</v>
      </c>
      <c r="K316" s="423"/>
      <c r="L316" s="485" t="s">
        <v>6018</v>
      </c>
    </row>
    <row r="317" spans="1:1025" ht="93" customHeight="1">
      <c r="A317" s="347">
        <f t="shared" si="7"/>
        <v>3</v>
      </c>
      <c r="B317" s="46" t="s">
        <v>5404</v>
      </c>
      <c r="C317" s="316" t="s">
        <v>6008</v>
      </c>
      <c r="D317" s="46" t="s">
        <v>5403</v>
      </c>
      <c r="E317" s="47">
        <v>6656</v>
      </c>
      <c r="F317" s="347" t="s">
        <v>2365</v>
      </c>
      <c r="G317" s="877" t="s">
        <v>6061</v>
      </c>
      <c r="H317" s="877"/>
      <c r="I317" s="877"/>
      <c r="J317" s="47" t="s">
        <v>5402</v>
      </c>
      <c r="K317" s="565"/>
      <c r="L317" s="485" t="s">
        <v>6018</v>
      </c>
    </row>
    <row r="318" spans="1:1025" ht="45">
      <c r="A318" s="359">
        <f t="shared" si="7"/>
        <v>4</v>
      </c>
      <c r="B318" s="360" t="s">
        <v>76</v>
      </c>
      <c r="C318" s="360" t="s">
        <v>5466</v>
      </c>
      <c r="D318" s="360" t="s">
        <v>5464</v>
      </c>
      <c r="E318" s="47">
        <v>38505</v>
      </c>
      <c r="F318" s="359" t="s">
        <v>3599</v>
      </c>
      <c r="G318" s="892" t="s">
        <v>5467</v>
      </c>
      <c r="H318" s="893"/>
      <c r="I318" s="894"/>
      <c r="J318" s="47" t="s">
        <v>5465</v>
      </c>
      <c r="K318" s="562"/>
      <c r="L318" s="485" t="s">
        <v>6018</v>
      </c>
    </row>
    <row r="319" spans="1:1025" ht="75">
      <c r="A319" s="366">
        <f t="shared" si="7"/>
        <v>5</v>
      </c>
      <c r="B319" s="365" t="s">
        <v>5065</v>
      </c>
      <c r="C319" s="609" t="s">
        <v>3968</v>
      </c>
      <c r="D319" s="117" t="s">
        <v>5062</v>
      </c>
      <c r="E319" s="40">
        <v>1160</v>
      </c>
      <c r="F319" s="87" t="s">
        <v>5064</v>
      </c>
      <c r="G319" s="367">
        <v>74</v>
      </c>
      <c r="H319" s="366">
        <v>1</v>
      </c>
      <c r="I319" s="47" t="s">
        <v>5171</v>
      </c>
      <c r="J319" s="247" t="s">
        <v>5496</v>
      </c>
      <c r="K319" s="565"/>
      <c r="L319" s="418"/>
    </row>
    <row r="320" spans="1:1025" s="393" customFormat="1" ht="105">
      <c r="A320" s="390">
        <f t="shared" si="7"/>
        <v>6</v>
      </c>
      <c r="B320" s="110" t="s">
        <v>1412</v>
      </c>
      <c r="C320" s="108" t="s">
        <v>5602</v>
      </c>
      <c r="D320" s="110" t="s">
        <v>5601</v>
      </c>
      <c r="E320" s="111">
        <v>37670</v>
      </c>
      <c r="F320" s="391" t="s">
        <v>3609</v>
      </c>
      <c r="G320" s="877" t="s">
        <v>5604</v>
      </c>
      <c r="H320" s="877"/>
      <c r="I320" s="877"/>
      <c r="J320" s="111" t="s">
        <v>5603</v>
      </c>
      <c r="K320" s="566"/>
      <c r="L320" s="566"/>
      <c r="M320" s="392"/>
      <c r="N320" s="392"/>
      <c r="O320" s="392"/>
      <c r="P320" s="392"/>
      <c r="Q320" s="392"/>
      <c r="R320" s="392"/>
      <c r="S320" s="392"/>
      <c r="T320" s="392"/>
      <c r="U320" s="392"/>
      <c r="V320" s="392"/>
      <c r="W320" s="392"/>
      <c r="X320" s="392"/>
      <c r="Y320" s="392"/>
      <c r="Z320" s="392"/>
      <c r="AA320" s="392"/>
      <c r="AB320" s="392"/>
      <c r="AC320" s="392"/>
      <c r="AD320" s="392"/>
      <c r="AE320" s="392"/>
      <c r="AF320" s="392"/>
      <c r="AG320" s="392"/>
      <c r="AH320" s="392"/>
      <c r="AI320" s="392"/>
      <c r="AJ320" s="392"/>
      <c r="AK320" s="392"/>
      <c r="AL320" s="392"/>
      <c r="AM320" s="392"/>
      <c r="AN320" s="392"/>
      <c r="AO320" s="392"/>
      <c r="AP320" s="392"/>
      <c r="AQ320" s="392"/>
      <c r="AR320" s="392"/>
      <c r="AS320" s="392"/>
      <c r="AT320" s="392"/>
      <c r="AU320" s="392"/>
      <c r="AV320" s="392"/>
      <c r="AW320" s="392"/>
      <c r="AX320" s="392"/>
      <c r="AY320" s="392"/>
      <c r="AZ320" s="392"/>
      <c r="BA320" s="392"/>
      <c r="BB320" s="392"/>
      <c r="BC320" s="392"/>
      <c r="BD320" s="392"/>
      <c r="BE320" s="392"/>
      <c r="BF320" s="392"/>
      <c r="BG320" s="392"/>
      <c r="BH320" s="392"/>
      <c r="BI320" s="392"/>
      <c r="BJ320" s="392"/>
      <c r="BK320" s="392"/>
      <c r="BL320" s="392"/>
      <c r="BM320" s="392"/>
      <c r="BN320" s="392"/>
      <c r="BO320" s="392"/>
      <c r="BP320" s="392"/>
      <c r="BQ320" s="392"/>
      <c r="BR320" s="392"/>
      <c r="BS320" s="392"/>
      <c r="BT320" s="392"/>
      <c r="BU320" s="392"/>
      <c r="BV320" s="392"/>
      <c r="BW320" s="392"/>
      <c r="BX320" s="392"/>
      <c r="BY320" s="392"/>
      <c r="BZ320" s="392"/>
      <c r="CA320" s="392"/>
      <c r="CB320" s="392"/>
      <c r="CC320" s="392"/>
      <c r="CD320" s="392"/>
      <c r="CE320" s="392"/>
      <c r="CF320" s="392"/>
      <c r="CG320" s="392"/>
      <c r="CH320" s="392"/>
      <c r="CI320" s="392"/>
      <c r="CJ320" s="392"/>
      <c r="CK320" s="392"/>
      <c r="CL320" s="392"/>
      <c r="CM320" s="392"/>
      <c r="CN320" s="392"/>
      <c r="CO320" s="392"/>
      <c r="CP320" s="392"/>
      <c r="CQ320" s="392"/>
      <c r="CR320" s="392"/>
      <c r="CS320" s="392"/>
      <c r="CT320" s="392"/>
      <c r="CU320" s="392"/>
      <c r="CV320" s="392"/>
      <c r="CW320" s="392"/>
      <c r="CX320" s="392"/>
      <c r="CY320" s="392"/>
      <c r="CZ320" s="392"/>
      <c r="DA320" s="392"/>
      <c r="DB320" s="392"/>
      <c r="DC320" s="392"/>
      <c r="DD320" s="392"/>
      <c r="DE320" s="392"/>
      <c r="DF320" s="392"/>
      <c r="DG320" s="392"/>
      <c r="DH320" s="392"/>
      <c r="DI320" s="392"/>
      <c r="DJ320" s="392"/>
      <c r="DK320" s="392"/>
      <c r="DL320" s="392"/>
      <c r="DM320" s="392"/>
      <c r="DN320" s="392"/>
      <c r="DO320" s="392"/>
      <c r="DP320" s="392"/>
      <c r="DQ320" s="392"/>
      <c r="DR320" s="392"/>
      <c r="DS320" s="392"/>
      <c r="DT320" s="392"/>
      <c r="DU320" s="392"/>
      <c r="DV320" s="392"/>
      <c r="DW320" s="392"/>
      <c r="DX320" s="392"/>
      <c r="DY320" s="392"/>
      <c r="DZ320" s="392"/>
      <c r="EA320" s="392"/>
      <c r="EB320" s="392"/>
      <c r="EC320" s="392"/>
      <c r="ED320" s="392"/>
      <c r="EE320" s="392"/>
      <c r="EF320" s="392"/>
      <c r="EG320" s="392"/>
      <c r="EH320" s="392"/>
      <c r="EI320" s="392"/>
      <c r="EJ320" s="392"/>
      <c r="EK320" s="392"/>
      <c r="EL320" s="392"/>
      <c r="EM320" s="392"/>
      <c r="EN320" s="392"/>
      <c r="EO320" s="392"/>
      <c r="EP320" s="392"/>
      <c r="EQ320" s="392"/>
      <c r="ER320" s="392"/>
      <c r="ES320" s="392"/>
      <c r="ET320" s="392"/>
      <c r="EU320" s="392"/>
      <c r="EV320" s="392"/>
      <c r="EW320" s="392"/>
      <c r="EX320" s="392"/>
      <c r="EY320" s="392"/>
      <c r="EZ320" s="392"/>
      <c r="FA320" s="392"/>
      <c r="FB320" s="392"/>
      <c r="FC320" s="392"/>
      <c r="FD320" s="392"/>
      <c r="FE320" s="392"/>
      <c r="FF320" s="392"/>
      <c r="FG320" s="392"/>
      <c r="FH320" s="392"/>
      <c r="FI320" s="392"/>
      <c r="FJ320" s="392"/>
      <c r="FK320" s="392"/>
      <c r="FL320" s="392"/>
      <c r="FM320" s="392"/>
      <c r="FN320" s="392"/>
      <c r="FO320" s="392"/>
      <c r="FP320" s="392"/>
      <c r="FQ320" s="392"/>
      <c r="FR320" s="392"/>
      <c r="FS320" s="392"/>
      <c r="FT320" s="392"/>
      <c r="FU320" s="392"/>
      <c r="FV320" s="392"/>
      <c r="FW320" s="392"/>
      <c r="FX320" s="392"/>
      <c r="FY320" s="392"/>
      <c r="FZ320" s="392"/>
      <c r="GA320" s="392"/>
      <c r="GB320" s="392"/>
      <c r="GC320" s="392"/>
      <c r="GD320" s="392"/>
      <c r="GE320" s="392"/>
      <c r="GF320" s="392"/>
      <c r="GG320" s="392"/>
      <c r="GH320" s="392"/>
      <c r="GI320" s="392"/>
      <c r="GJ320" s="392"/>
      <c r="GK320" s="392"/>
      <c r="GL320" s="392"/>
      <c r="GM320" s="392"/>
      <c r="GN320" s="392"/>
      <c r="GO320" s="392"/>
      <c r="GP320" s="392"/>
      <c r="GQ320" s="392"/>
      <c r="GR320" s="392"/>
      <c r="GS320" s="392"/>
      <c r="GT320" s="392"/>
      <c r="GU320" s="392"/>
      <c r="GV320" s="392"/>
      <c r="GW320" s="392"/>
      <c r="GX320" s="392"/>
      <c r="GY320" s="392"/>
      <c r="GZ320" s="392"/>
      <c r="HA320" s="392"/>
      <c r="HB320" s="392"/>
      <c r="HC320" s="392"/>
      <c r="HD320" s="392"/>
      <c r="HE320" s="392"/>
      <c r="HF320" s="392"/>
      <c r="HG320" s="392"/>
      <c r="HH320" s="392"/>
      <c r="HI320" s="392"/>
      <c r="HJ320" s="392"/>
      <c r="HK320" s="392"/>
      <c r="HL320" s="392"/>
      <c r="HM320" s="392"/>
      <c r="HN320" s="392"/>
      <c r="HO320" s="392"/>
      <c r="HP320" s="392"/>
      <c r="HQ320" s="392"/>
      <c r="HR320" s="392"/>
      <c r="HS320" s="392"/>
      <c r="HT320" s="392"/>
      <c r="HU320" s="392"/>
      <c r="HV320" s="392"/>
      <c r="HW320" s="392"/>
      <c r="HX320" s="392"/>
      <c r="HY320" s="392"/>
      <c r="HZ320" s="392"/>
      <c r="IA320" s="392"/>
      <c r="IB320" s="392"/>
      <c r="IC320" s="392"/>
      <c r="ID320" s="392"/>
      <c r="IE320" s="392"/>
      <c r="IF320" s="392"/>
      <c r="IG320" s="392"/>
      <c r="IH320" s="392"/>
      <c r="II320" s="392"/>
      <c r="IJ320" s="392"/>
      <c r="IK320" s="392"/>
      <c r="IL320" s="392"/>
      <c r="IM320" s="392"/>
      <c r="IN320" s="392"/>
      <c r="IO320" s="392"/>
      <c r="IP320" s="392"/>
      <c r="IQ320" s="392"/>
      <c r="IR320" s="392"/>
      <c r="IS320" s="392"/>
      <c r="IT320" s="392"/>
      <c r="IU320" s="392"/>
      <c r="IV320" s="392"/>
      <c r="IW320" s="392"/>
      <c r="IX320" s="392"/>
      <c r="IY320" s="392"/>
      <c r="IZ320" s="392"/>
      <c r="JA320" s="392"/>
      <c r="JB320" s="392"/>
      <c r="JC320" s="392"/>
      <c r="JD320" s="392"/>
      <c r="JE320" s="392"/>
      <c r="JF320" s="392"/>
      <c r="JG320" s="392"/>
      <c r="JH320" s="392"/>
      <c r="JI320" s="392"/>
      <c r="JJ320" s="392"/>
      <c r="JK320" s="392"/>
      <c r="JL320" s="392"/>
      <c r="JM320" s="392"/>
      <c r="JN320" s="392"/>
      <c r="JO320" s="392"/>
      <c r="JP320" s="392"/>
      <c r="JQ320" s="392"/>
      <c r="JR320" s="392"/>
      <c r="JS320" s="392"/>
      <c r="JT320" s="392"/>
      <c r="JU320" s="392"/>
      <c r="JV320" s="392"/>
      <c r="JW320" s="392"/>
      <c r="JX320" s="392"/>
      <c r="JY320" s="392"/>
      <c r="JZ320" s="392"/>
      <c r="KA320" s="392"/>
      <c r="KB320" s="392"/>
      <c r="KC320" s="392"/>
      <c r="KD320" s="392"/>
      <c r="KE320" s="392"/>
      <c r="KF320" s="392"/>
      <c r="KG320" s="392"/>
      <c r="KH320" s="392"/>
      <c r="KI320" s="392"/>
      <c r="KJ320" s="392"/>
      <c r="KK320" s="392"/>
      <c r="KL320" s="392"/>
      <c r="KM320" s="392"/>
      <c r="KN320" s="392"/>
      <c r="KO320" s="392"/>
      <c r="KP320" s="392"/>
      <c r="KQ320" s="392"/>
      <c r="KR320" s="392"/>
      <c r="KS320" s="392"/>
      <c r="KT320" s="392"/>
      <c r="KU320" s="392"/>
      <c r="KV320" s="392"/>
      <c r="KW320" s="392"/>
      <c r="KX320" s="392"/>
      <c r="KY320" s="392"/>
      <c r="KZ320" s="392"/>
      <c r="LA320" s="392"/>
      <c r="LB320" s="392"/>
      <c r="LC320" s="392"/>
      <c r="LD320" s="392"/>
      <c r="LE320" s="392"/>
      <c r="LF320" s="392"/>
      <c r="LG320" s="392"/>
      <c r="LH320" s="392"/>
      <c r="LI320" s="392"/>
      <c r="LJ320" s="392"/>
      <c r="LK320" s="392"/>
      <c r="LL320" s="392"/>
      <c r="LM320" s="392"/>
      <c r="LN320" s="392"/>
      <c r="LO320" s="392"/>
      <c r="LP320" s="392"/>
      <c r="LQ320" s="392"/>
      <c r="LR320" s="392"/>
      <c r="LS320" s="392"/>
      <c r="LT320" s="392"/>
      <c r="LU320" s="392"/>
      <c r="LV320" s="392"/>
      <c r="LW320" s="392"/>
      <c r="LX320" s="392"/>
      <c r="LY320" s="392"/>
      <c r="LZ320" s="392"/>
      <c r="MA320" s="392"/>
      <c r="MB320" s="392"/>
      <c r="MC320" s="392"/>
      <c r="MD320" s="392"/>
      <c r="ME320" s="392"/>
      <c r="MF320" s="392"/>
      <c r="MG320" s="392"/>
      <c r="MH320" s="392"/>
      <c r="MI320" s="392"/>
      <c r="MJ320" s="392"/>
      <c r="MK320" s="392"/>
      <c r="ML320" s="392"/>
      <c r="MM320" s="392"/>
      <c r="MN320" s="392"/>
      <c r="MO320" s="392"/>
      <c r="MP320" s="392"/>
      <c r="MQ320" s="392"/>
      <c r="MR320" s="392"/>
      <c r="MS320" s="392"/>
      <c r="MT320" s="392"/>
      <c r="MU320" s="392"/>
      <c r="MV320" s="392"/>
      <c r="MW320" s="392"/>
      <c r="MX320" s="392"/>
      <c r="MY320" s="392"/>
      <c r="MZ320" s="392"/>
      <c r="NA320" s="392"/>
      <c r="NB320" s="392"/>
      <c r="NC320" s="392"/>
      <c r="ND320" s="392"/>
      <c r="NE320" s="392"/>
      <c r="NF320" s="392"/>
      <c r="NG320" s="392"/>
      <c r="NH320" s="392"/>
      <c r="NI320" s="392"/>
      <c r="NJ320" s="392"/>
      <c r="NK320" s="392"/>
      <c r="NL320" s="392"/>
      <c r="NM320" s="392"/>
      <c r="NN320" s="392"/>
      <c r="NO320" s="392"/>
      <c r="NP320" s="392"/>
      <c r="NQ320" s="392"/>
      <c r="NR320" s="392"/>
      <c r="NS320" s="392"/>
      <c r="NT320" s="392"/>
      <c r="NU320" s="392"/>
      <c r="NV320" s="392"/>
      <c r="NW320" s="392"/>
      <c r="NX320" s="392"/>
      <c r="NY320" s="392"/>
      <c r="NZ320" s="392"/>
      <c r="OA320" s="392"/>
      <c r="OB320" s="392"/>
      <c r="OC320" s="392"/>
      <c r="OD320" s="392"/>
      <c r="OE320" s="392"/>
      <c r="OF320" s="392"/>
      <c r="OG320" s="392"/>
      <c r="OH320" s="392"/>
      <c r="OI320" s="392"/>
      <c r="OJ320" s="392"/>
      <c r="OK320" s="392"/>
      <c r="OL320" s="392"/>
      <c r="OM320" s="392"/>
      <c r="ON320" s="392"/>
      <c r="OO320" s="392"/>
      <c r="OP320" s="392"/>
      <c r="OQ320" s="392"/>
      <c r="OR320" s="392"/>
      <c r="OS320" s="392"/>
      <c r="OT320" s="392"/>
      <c r="OU320" s="392"/>
      <c r="OV320" s="392"/>
      <c r="OW320" s="392"/>
      <c r="OX320" s="392"/>
      <c r="OY320" s="392"/>
      <c r="OZ320" s="392"/>
      <c r="PA320" s="392"/>
      <c r="PB320" s="392"/>
      <c r="PC320" s="392"/>
      <c r="PD320" s="392"/>
      <c r="PE320" s="392"/>
      <c r="PF320" s="392"/>
      <c r="PG320" s="392"/>
      <c r="PH320" s="392"/>
      <c r="PI320" s="392"/>
      <c r="PJ320" s="392"/>
      <c r="PK320" s="392"/>
      <c r="PL320" s="392"/>
      <c r="PM320" s="392"/>
      <c r="PN320" s="392"/>
      <c r="PO320" s="392"/>
      <c r="PP320" s="392"/>
      <c r="PQ320" s="392"/>
      <c r="PR320" s="392"/>
      <c r="PS320" s="392"/>
      <c r="PT320" s="392"/>
      <c r="PU320" s="392"/>
      <c r="PV320" s="392"/>
      <c r="PW320" s="392"/>
      <c r="PX320" s="392"/>
      <c r="PY320" s="392"/>
      <c r="PZ320" s="392"/>
      <c r="QA320" s="392"/>
      <c r="QB320" s="392"/>
      <c r="QC320" s="392"/>
      <c r="QD320" s="392"/>
      <c r="QE320" s="392"/>
      <c r="QF320" s="392"/>
      <c r="QG320" s="392"/>
      <c r="QH320" s="392"/>
      <c r="QI320" s="392"/>
      <c r="QJ320" s="392"/>
      <c r="QK320" s="392"/>
      <c r="QL320" s="392"/>
      <c r="QM320" s="392"/>
      <c r="QN320" s="392"/>
      <c r="QO320" s="392"/>
      <c r="QP320" s="392"/>
      <c r="QQ320" s="392"/>
      <c r="QR320" s="392"/>
      <c r="QS320" s="392"/>
      <c r="QT320" s="392"/>
      <c r="QU320" s="392"/>
      <c r="QV320" s="392"/>
      <c r="QW320" s="392"/>
      <c r="QX320" s="392"/>
      <c r="QY320" s="392"/>
      <c r="QZ320" s="392"/>
      <c r="RA320" s="392"/>
      <c r="RB320" s="392"/>
      <c r="RC320" s="392"/>
      <c r="RD320" s="392"/>
      <c r="RE320" s="392"/>
      <c r="RF320" s="392"/>
      <c r="RG320" s="392"/>
      <c r="RH320" s="392"/>
      <c r="RI320" s="392"/>
      <c r="RJ320" s="392"/>
      <c r="RK320" s="392"/>
      <c r="RL320" s="392"/>
      <c r="RM320" s="392"/>
      <c r="RN320" s="392"/>
      <c r="RO320" s="392"/>
      <c r="RP320" s="392"/>
      <c r="RQ320" s="392"/>
      <c r="RR320" s="392"/>
      <c r="RS320" s="392"/>
      <c r="RT320" s="392"/>
      <c r="RU320" s="392"/>
      <c r="RV320" s="392"/>
      <c r="RW320" s="392"/>
      <c r="RX320" s="392"/>
      <c r="RY320" s="392"/>
      <c r="RZ320" s="392"/>
      <c r="SA320" s="392"/>
      <c r="SB320" s="392"/>
      <c r="SC320" s="392"/>
      <c r="SD320" s="392"/>
      <c r="SE320" s="392"/>
      <c r="SF320" s="392"/>
      <c r="SG320" s="392"/>
      <c r="SH320" s="392"/>
      <c r="SI320" s="392"/>
      <c r="SJ320" s="392"/>
      <c r="SK320" s="392"/>
      <c r="SL320" s="392"/>
      <c r="SM320" s="392"/>
      <c r="SN320" s="392"/>
      <c r="SO320" s="392"/>
      <c r="SP320" s="392"/>
      <c r="SQ320" s="392"/>
      <c r="SR320" s="392"/>
      <c r="SS320" s="392"/>
      <c r="ST320" s="392"/>
      <c r="SU320" s="392"/>
      <c r="SV320" s="392"/>
      <c r="SW320" s="392"/>
      <c r="SX320" s="392"/>
      <c r="SY320" s="392"/>
      <c r="SZ320" s="392"/>
      <c r="TA320" s="392"/>
      <c r="TB320" s="392"/>
      <c r="TC320" s="392"/>
      <c r="TD320" s="392"/>
      <c r="TE320" s="392"/>
      <c r="TF320" s="392"/>
      <c r="TG320" s="392"/>
      <c r="TH320" s="392"/>
      <c r="TI320" s="392"/>
      <c r="TJ320" s="392"/>
      <c r="TK320" s="392"/>
      <c r="TL320" s="392"/>
      <c r="TM320" s="392"/>
      <c r="TN320" s="392"/>
      <c r="TO320" s="392"/>
      <c r="TP320" s="392"/>
      <c r="TQ320" s="392"/>
      <c r="TR320" s="392"/>
      <c r="TS320" s="392"/>
      <c r="TT320" s="392"/>
      <c r="TU320" s="392"/>
      <c r="TV320" s="392"/>
      <c r="TW320" s="392"/>
      <c r="TX320" s="392"/>
      <c r="TY320" s="392"/>
      <c r="TZ320" s="392"/>
      <c r="UA320" s="392"/>
      <c r="UB320" s="392"/>
      <c r="UC320" s="392"/>
      <c r="UD320" s="392"/>
      <c r="UE320" s="392"/>
      <c r="UF320" s="392"/>
      <c r="UG320" s="392"/>
      <c r="UH320" s="392"/>
      <c r="UI320" s="392"/>
      <c r="UJ320" s="392"/>
      <c r="UK320" s="392"/>
      <c r="UL320" s="392"/>
      <c r="UM320" s="392"/>
      <c r="UN320" s="392"/>
      <c r="UO320" s="392"/>
      <c r="UP320" s="392"/>
      <c r="UQ320" s="392"/>
      <c r="UR320" s="392"/>
      <c r="US320" s="392"/>
      <c r="UT320" s="392"/>
      <c r="UU320" s="392"/>
      <c r="UV320" s="392"/>
      <c r="UW320" s="392"/>
      <c r="UX320" s="392"/>
      <c r="UY320" s="392"/>
      <c r="UZ320" s="392"/>
      <c r="VA320" s="392"/>
      <c r="VB320" s="392"/>
      <c r="VC320" s="392"/>
      <c r="VD320" s="392"/>
      <c r="VE320" s="392"/>
      <c r="VF320" s="392"/>
      <c r="VG320" s="392"/>
      <c r="VH320" s="392"/>
      <c r="VI320" s="392"/>
      <c r="VJ320" s="392"/>
      <c r="VK320" s="392"/>
      <c r="VL320" s="392"/>
      <c r="VM320" s="392"/>
      <c r="VN320" s="392"/>
      <c r="VO320" s="392"/>
      <c r="VP320" s="392"/>
      <c r="VQ320" s="392"/>
      <c r="VR320" s="392"/>
      <c r="VS320" s="392"/>
      <c r="VT320" s="392"/>
      <c r="VU320" s="392"/>
      <c r="VV320" s="392"/>
      <c r="VW320" s="392"/>
      <c r="VX320" s="392"/>
      <c r="VY320" s="392"/>
      <c r="VZ320" s="392"/>
      <c r="WA320" s="392"/>
      <c r="WB320" s="392"/>
      <c r="WC320" s="392"/>
      <c r="WD320" s="392"/>
      <c r="WE320" s="392"/>
      <c r="WF320" s="392"/>
      <c r="WG320" s="392"/>
      <c r="WH320" s="392"/>
      <c r="WI320" s="392"/>
      <c r="WJ320" s="392"/>
      <c r="WK320" s="392"/>
      <c r="WL320" s="392"/>
      <c r="WM320" s="392"/>
      <c r="WN320" s="392"/>
      <c r="WO320" s="392"/>
      <c r="WP320" s="392"/>
      <c r="WQ320" s="392"/>
      <c r="WR320" s="392"/>
      <c r="WS320" s="392"/>
      <c r="WT320" s="392"/>
      <c r="WU320" s="392"/>
      <c r="WV320" s="392"/>
      <c r="WW320" s="392"/>
      <c r="WX320" s="392"/>
      <c r="WY320" s="392"/>
      <c r="WZ320" s="392"/>
      <c r="XA320" s="392"/>
      <c r="XB320" s="392"/>
      <c r="XC320" s="392"/>
      <c r="XD320" s="392"/>
      <c r="XE320" s="392"/>
      <c r="XF320" s="392"/>
      <c r="XG320" s="392"/>
      <c r="XH320" s="392"/>
      <c r="XI320" s="392"/>
      <c r="XJ320" s="392"/>
      <c r="XK320" s="392"/>
      <c r="XL320" s="392"/>
      <c r="XM320" s="392"/>
      <c r="XN320" s="392"/>
      <c r="XO320" s="392"/>
      <c r="XP320" s="392"/>
      <c r="XQ320" s="392"/>
      <c r="XR320" s="392"/>
      <c r="XS320" s="392"/>
      <c r="XT320" s="392"/>
      <c r="XU320" s="392"/>
      <c r="XV320" s="392"/>
      <c r="XW320" s="392"/>
      <c r="XX320" s="392"/>
      <c r="XY320" s="392"/>
      <c r="XZ320" s="392"/>
      <c r="YA320" s="392"/>
      <c r="YB320" s="392"/>
      <c r="YC320" s="392"/>
      <c r="YD320" s="392"/>
      <c r="YE320" s="392"/>
      <c r="YF320" s="392"/>
      <c r="YG320" s="392"/>
      <c r="YH320" s="392"/>
      <c r="YI320" s="392"/>
      <c r="YJ320" s="392"/>
      <c r="YK320" s="392"/>
      <c r="YL320" s="392"/>
      <c r="YM320" s="392"/>
      <c r="YN320" s="392"/>
      <c r="YO320" s="392"/>
      <c r="YP320" s="392"/>
      <c r="YQ320" s="392"/>
      <c r="YR320" s="392"/>
      <c r="YS320" s="392"/>
      <c r="YT320" s="392"/>
      <c r="YU320" s="392"/>
      <c r="YV320" s="392"/>
      <c r="YW320" s="392"/>
      <c r="YX320" s="392"/>
      <c r="YY320" s="392"/>
      <c r="YZ320" s="392"/>
      <c r="ZA320" s="392"/>
      <c r="ZB320" s="392"/>
      <c r="ZC320" s="392"/>
      <c r="ZD320" s="392"/>
      <c r="ZE320" s="392"/>
      <c r="ZF320" s="392"/>
      <c r="ZG320" s="392"/>
      <c r="ZH320" s="392"/>
      <c r="ZI320" s="392"/>
      <c r="ZJ320" s="392"/>
      <c r="ZK320" s="392"/>
      <c r="ZL320" s="392"/>
      <c r="ZM320" s="392"/>
      <c r="ZN320" s="392"/>
      <c r="ZO320" s="392"/>
      <c r="ZP320" s="392"/>
      <c r="ZQ320" s="392"/>
      <c r="ZR320" s="392"/>
      <c r="ZS320" s="392"/>
      <c r="ZT320" s="392"/>
      <c r="ZU320" s="392"/>
      <c r="ZV320" s="392"/>
      <c r="ZW320" s="392"/>
      <c r="ZX320" s="392"/>
      <c r="ZY320" s="392"/>
      <c r="ZZ320" s="392"/>
      <c r="AAA320" s="392"/>
      <c r="AAB320" s="392"/>
      <c r="AAC320" s="392"/>
      <c r="AAD320" s="392"/>
      <c r="AAE320" s="392"/>
      <c r="AAF320" s="392"/>
      <c r="AAG320" s="392"/>
      <c r="AAH320" s="392"/>
      <c r="AAI320" s="392"/>
      <c r="AAJ320" s="392"/>
      <c r="AAK320" s="392"/>
      <c r="AAL320" s="392"/>
      <c r="AAM320" s="392"/>
      <c r="AAN320" s="392"/>
      <c r="AAO320" s="392"/>
      <c r="AAP320" s="392"/>
      <c r="AAQ320" s="392"/>
      <c r="AAR320" s="392"/>
      <c r="AAS320" s="392"/>
      <c r="AAT320" s="392"/>
      <c r="AAU320" s="392"/>
      <c r="AAV320" s="392"/>
      <c r="AAW320" s="392"/>
      <c r="AAX320" s="392"/>
      <c r="AAY320" s="392"/>
      <c r="AAZ320" s="392"/>
      <c r="ABA320" s="392"/>
      <c r="ABB320" s="392"/>
      <c r="ABC320" s="392"/>
      <c r="ABD320" s="392"/>
      <c r="ABE320" s="392"/>
      <c r="ABF320" s="392"/>
      <c r="ABG320" s="392"/>
      <c r="ABH320" s="392"/>
      <c r="ABI320" s="392"/>
      <c r="ABJ320" s="392"/>
      <c r="ABK320" s="392"/>
      <c r="ABL320" s="392"/>
      <c r="ABM320" s="392"/>
      <c r="ABN320" s="392"/>
      <c r="ABO320" s="392"/>
      <c r="ABP320" s="392"/>
      <c r="ABQ320" s="392"/>
      <c r="ABR320" s="392"/>
      <c r="ABS320" s="392"/>
      <c r="ABT320" s="392"/>
      <c r="ABU320" s="392"/>
      <c r="ABV320" s="392"/>
      <c r="ABW320" s="392"/>
      <c r="ABX320" s="392"/>
      <c r="ABY320" s="392"/>
      <c r="ABZ320" s="392"/>
      <c r="ACA320" s="392"/>
      <c r="ACB320" s="392"/>
      <c r="ACC320" s="392"/>
      <c r="ACD320" s="392"/>
      <c r="ACE320" s="392"/>
      <c r="ACF320" s="392"/>
      <c r="ACG320" s="392"/>
      <c r="ACH320" s="392"/>
      <c r="ACI320" s="392"/>
      <c r="ACJ320" s="392"/>
      <c r="ACK320" s="392"/>
      <c r="ACL320" s="392"/>
      <c r="ACM320" s="392"/>
      <c r="ACN320" s="392"/>
      <c r="ACO320" s="392"/>
      <c r="ACP320" s="392"/>
      <c r="ACQ320" s="392"/>
      <c r="ACR320" s="392"/>
      <c r="ACS320" s="392"/>
      <c r="ACT320" s="392"/>
      <c r="ACU320" s="392"/>
      <c r="ACV320" s="392"/>
      <c r="ACW320" s="392"/>
      <c r="ACX320" s="392"/>
      <c r="ACY320" s="392"/>
      <c r="ACZ320" s="392"/>
      <c r="ADA320" s="392"/>
      <c r="ADB320" s="392"/>
      <c r="ADC320" s="392"/>
      <c r="ADD320" s="392"/>
      <c r="ADE320" s="392"/>
      <c r="ADF320" s="392"/>
      <c r="ADG320" s="392"/>
      <c r="ADH320" s="392"/>
      <c r="ADI320" s="392"/>
      <c r="ADJ320" s="392"/>
      <c r="ADK320" s="392"/>
      <c r="ADL320" s="392"/>
      <c r="ADM320" s="392"/>
      <c r="ADN320" s="392"/>
      <c r="ADO320" s="392"/>
      <c r="ADP320" s="392"/>
      <c r="ADQ320" s="392"/>
      <c r="ADR320" s="392"/>
      <c r="ADS320" s="392"/>
      <c r="ADT320" s="392"/>
      <c r="ADU320" s="392"/>
      <c r="ADV320" s="392"/>
      <c r="ADW320" s="392"/>
      <c r="ADX320" s="392"/>
      <c r="ADY320" s="392"/>
      <c r="ADZ320" s="392"/>
      <c r="AEA320" s="392"/>
      <c r="AEB320" s="392"/>
      <c r="AEC320" s="392"/>
      <c r="AED320" s="392"/>
      <c r="AEE320" s="392"/>
      <c r="AEF320" s="392"/>
      <c r="AEG320" s="392"/>
      <c r="AEH320" s="392"/>
      <c r="AEI320" s="392"/>
      <c r="AEJ320" s="392"/>
      <c r="AEK320" s="392"/>
      <c r="AEL320" s="392"/>
      <c r="AEM320" s="392"/>
      <c r="AEN320" s="392"/>
      <c r="AEO320" s="392"/>
      <c r="AEP320" s="392"/>
      <c r="AEQ320" s="392"/>
      <c r="AER320" s="392"/>
      <c r="AES320" s="392"/>
      <c r="AET320" s="392"/>
      <c r="AEU320" s="392"/>
      <c r="AEV320" s="392"/>
      <c r="AEW320" s="392"/>
      <c r="AEX320" s="392"/>
      <c r="AEY320" s="392"/>
      <c r="AEZ320" s="392"/>
      <c r="AFA320" s="392"/>
      <c r="AFB320" s="392"/>
      <c r="AFC320" s="392"/>
      <c r="AFD320" s="392"/>
      <c r="AFE320" s="392"/>
      <c r="AFF320" s="392"/>
      <c r="AFG320" s="392"/>
      <c r="AFH320" s="392"/>
      <c r="AFI320" s="392"/>
      <c r="AFJ320" s="392"/>
      <c r="AFK320" s="392"/>
      <c r="AFL320" s="392"/>
      <c r="AFM320" s="392"/>
      <c r="AFN320" s="392"/>
      <c r="AFO320" s="392"/>
      <c r="AFP320" s="392"/>
      <c r="AFQ320" s="392"/>
      <c r="AFR320" s="392"/>
      <c r="AFS320" s="392"/>
      <c r="AFT320" s="392"/>
      <c r="AFU320" s="392"/>
      <c r="AFV320" s="392"/>
      <c r="AFW320" s="392"/>
      <c r="AFX320" s="392"/>
      <c r="AFY320" s="392"/>
      <c r="AFZ320" s="392"/>
      <c r="AGA320" s="392"/>
      <c r="AGB320" s="392"/>
      <c r="AGC320" s="392"/>
      <c r="AGD320" s="392"/>
      <c r="AGE320" s="392"/>
      <c r="AGF320" s="392"/>
      <c r="AGG320" s="392"/>
      <c r="AGH320" s="392"/>
      <c r="AGI320" s="392"/>
      <c r="AGJ320" s="392"/>
      <c r="AGK320" s="392"/>
      <c r="AGL320" s="392"/>
      <c r="AGM320" s="392"/>
      <c r="AGN320" s="392"/>
      <c r="AGO320" s="392"/>
      <c r="AGP320" s="392"/>
      <c r="AGQ320" s="392"/>
      <c r="AGR320" s="392"/>
      <c r="AGS320" s="392"/>
      <c r="AGT320" s="392"/>
      <c r="AGU320" s="392"/>
      <c r="AGV320" s="392"/>
      <c r="AGW320" s="392"/>
      <c r="AGX320" s="392"/>
      <c r="AGY320" s="392"/>
      <c r="AGZ320" s="392"/>
      <c r="AHA320" s="392"/>
      <c r="AHB320" s="392"/>
      <c r="AHC320" s="392"/>
      <c r="AHD320" s="392"/>
      <c r="AHE320" s="392"/>
      <c r="AHF320" s="392"/>
      <c r="AHG320" s="392"/>
      <c r="AHH320" s="392"/>
      <c r="AHI320" s="392"/>
      <c r="AHJ320" s="392"/>
      <c r="AHK320" s="392"/>
      <c r="AHL320" s="392"/>
      <c r="AHM320" s="392"/>
      <c r="AHN320" s="392"/>
      <c r="AHO320" s="392"/>
      <c r="AHP320" s="392"/>
      <c r="AHQ320" s="392"/>
      <c r="AHR320" s="392"/>
      <c r="AHS320" s="392"/>
      <c r="AHT320" s="392"/>
      <c r="AHU320" s="392"/>
      <c r="AHV320" s="392"/>
      <c r="AHW320" s="392"/>
      <c r="AHX320" s="392"/>
      <c r="AHY320" s="392"/>
      <c r="AHZ320" s="392"/>
      <c r="AIA320" s="392"/>
      <c r="AIB320" s="392"/>
      <c r="AIC320" s="392"/>
      <c r="AID320" s="392"/>
      <c r="AIE320" s="392"/>
      <c r="AIF320" s="392"/>
      <c r="AIG320" s="392"/>
      <c r="AIH320" s="392"/>
      <c r="AII320" s="392"/>
      <c r="AIJ320" s="392"/>
      <c r="AIK320" s="392"/>
      <c r="AIL320" s="392"/>
      <c r="AIM320" s="392"/>
      <c r="AIN320" s="392"/>
      <c r="AIO320" s="392"/>
      <c r="AIP320" s="392"/>
      <c r="AIQ320" s="392"/>
      <c r="AIR320" s="392"/>
      <c r="AIS320" s="392"/>
      <c r="AIT320" s="392"/>
      <c r="AIU320" s="392"/>
      <c r="AIV320" s="392"/>
      <c r="AIW320" s="392"/>
      <c r="AIX320" s="392"/>
      <c r="AIY320" s="392"/>
      <c r="AIZ320" s="392"/>
      <c r="AJA320" s="392"/>
      <c r="AJB320" s="392"/>
      <c r="AJC320" s="392"/>
      <c r="AJD320" s="392"/>
      <c r="AJE320" s="392"/>
      <c r="AJF320" s="392"/>
      <c r="AJG320" s="392"/>
      <c r="AJH320" s="392"/>
      <c r="AJI320" s="392"/>
      <c r="AJJ320" s="392"/>
      <c r="AJK320" s="392"/>
      <c r="AJL320" s="392"/>
      <c r="AJM320" s="392"/>
      <c r="AJN320" s="392"/>
      <c r="AJO320" s="392"/>
      <c r="AJP320" s="392"/>
      <c r="AJQ320" s="392"/>
      <c r="AJR320" s="392"/>
      <c r="AJS320" s="392"/>
      <c r="AJT320" s="392"/>
      <c r="AJU320" s="392"/>
      <c r="AJV320" s="392"/>
      <c r="AJW320" s="392"/>
      <c r="AJX320" s="392"/>
      <c r="AJY320" s="392"/>
      <c r="AJZ320" s="392"/>
      <c r="AKA320" s="392"/>
      <c r="AKB320" s="392"/>
      <c r="AKC320" s="392"/>
      <c r="AKD320" s="392"/>
      <c r="AKE320" s="392"/>
      <c r="AKF320" s="392"/>
      <c r="AKG320" s="392"/>
      <c r="AKH320" s="392"/>
      <c r="AKI320" s="392"/>
      <c r="AKJ320" s="392"/>
      <c r="AKK320" s="392"/>
      <c r="AKL320" s="392"/>
      <c r="AKM320" s="392"/>
      <c r="AKN320" s="392"/>
      <c r="AKO320" s="392"/>
      <c r="AKP320" s="392"/>
      <c r="AKQ320" s="392"/>
      <c r="AKR320" s="392"/>
      <c r="AKS320" s="392"/>
      <c r="AKT320" s="392"/>
      <c r="AKU320" s="392"/>
      <c r="AKV320" s="392"/>
      <c r="AKW320" s="392"/>
      <c r="AKX320" s="392"/>
      <c r="AKY320" s="392"/>
      <c r="AKZ320" s="392"/>
      <c r="ALA320" s="392"/>
      <c r="ALB320" s="392"/>
      <c r="ALC320" s="392"/>
      <c r="ALD320" s="392"/>
      <c r="ALE320" s="392"/>
      <c r="ALF320" s="392"/>
      <c r="ALG320" s="392"/>
      <c r="ALH320" s="392"/>
      <c r="ALI320" s="392"/>
      <c r="ALJ320" s="392"/>
      <c r="ALK320" s="392"/>
      <c r="ALL320" s="392"/>
      <c r="ALM320" s="392"/>
      <c r="ALN320" s="392"/>
      <c r="ALO320" s="392"/>
      <c r="ALP320" s="392"/>
      <c r="ALQ320" s="392"/>
      <c r="ALR320" s="392"/>
      <c r="ALS320" s="392"/>
      <c r="ALT320" s="392"/>
      <c r="ALU320" s="392"/>
      <c r="ALV320" s="392"/>
      <c r="ALW320" s="392"/>
      <c r="ALX320" s="392"/>
      <c r="ALY320" s="392"/>
      <c r="ALZ320" s="392"/>
      <c r="AMA320" s="392"/>
      <c r="AMB320" s="392"/>
      <c r="AMC320" s="392"/>
      <c r="AMD320" s="392"/>
      <c r="AME320" s="392"/>
      <c r="AMF320" s="392"/>
      <c r="AMG320" s="392"/>
      <c r="AMH320" s="392"/>
      <c r="AMI320" s="392"/>
      <c r="AMJ320" s="392"/>
      <c r="AMK320" s="392"/>
    </row>
    <row r="321" spans="1:12" ht="75">
      <c r="A321" s="396">
        <f t="shared" si="7"/>
        <v>7</v>
      </c>
      <c r="B321" s="395" t="s">
        <v>1290</v>
      </c>
      <c r="C321" s="609" t="s">
        <v>3968</v>
      </c>
      <c r="D321" s="395" t="s">
        <v>1291</v>
      </c>
      <c r="E321" s="47">
        <v>1266</v>
      </c>
      <c r="F321" s="47" t="s">
        <v>1292</v>
      </c>
      <c r="G321" s="47">
        <v>87</v>
      </c>
      <c r="H321" s="47">
        <v>2</v>
      </c>
      <c r="I321" s="47" t="s">
        <v>2932</v>
      </c>
      <c r="J321" s="247" t="s">
        <v>5615</v>
      </c>
      <c r="K321" s="456" t="s">
        <v>5913</v>
      </c>
      <c r="L321" s="456" t="s">
        <v>6018</v>
      </c>
    </row>
    <row r="322" spans="1:12" ht="75">
      <c r="A322" s="396">
        <f t="shared" si="7"/>
        <v>8</v>
      </c>
      <c r="B322" s="408" t="s">
        <v>1855</v>
      </c>
      <c r="C322" s="408" t="s">
        <v>5647</v>
      </c>
      <c r="D322" s="408" t="s">
        <v>4264</v>
      </c>
      <c r="E322" s="47">
        <v>12068</v>
      </c>
      <c r="F322" s="87" t="s">
        <v>3160</v>
      </c>
      <c r="G322" s="47" t="s">
        <v>5719</v>
      </c>
      <c r="H322" s="47">
        <v>2</v>
      </c>
      <c r="I322" s="47" t="s">
        <v>5648</v>
      </c>
      <c r="J322" s="111" t="s">
        <v>5663</v>
      </c>
      <c r="K322" s="565"/>
      <c r="L322" s="418"/>
    </row>
    <row r="323" spans="1:12" ht="45">
      <c r="A323" s="396">
        <f t="shared" si="7"/>
        <v>9</v>
      </c>
      <c r="B323" s="408" t="s">
        <v>1855</v>
      </c>
      <c r="C323" s="408" t="s">
        <v>5647</v>
      </c>
      <c r="D323" s="408" t="s">
        <v>4264</v>
      </c>
      <c r="E323" s="47">
        <v>12068</v>
      </c>
      <c r="F323" s="87" t="s">
        <v>3160</v>
      </c>
      <c r="G323" s="47">
        <v>208</v>
      </c>
      <c r="H323" s="47">
        <v>2</v>
      </c>
      <c r="I323" s="47" t="s">
        <v>5648</v>
      </c>
      <c r="J323" s="47" t="s">
        <v>5705</v>
      </c>
      <c r="K323" s="565"/>
      <c r="L323" s="456" t="s">
        <v>6018</v>
      </c>
    </row>
    <row r="324" spans="1:12" ht="60">
      <c r="A324" s="396">
        <f t="shared" si="7"/>
        <v>10</v>
      </c>
      <c r="B324" s="46" t="s">
        <v>5886</v>
      </c>
      <c r="C324" s="437" t="s">
        <v>5887</v>
      </c>
      <c r="D324" s="46" t="s">
        <v>2355</v>
      </c>
      <c r="E324" s="47">
        <v>15839</v>
      </c>
      <c r="F324" s="46" t="s">
        <v>5908</v>
      </c>
      <c r="G324" s="47" t="s">
        <v>5926</v>
      </c>
      <c r="H324" s="47" t="s">
        <v>5909</v>
      </c>
      <c r="I324" s="47" t="s">
        <v>5888</v>
      </c>
      <c r="J324" s="112" t="s">
        <v>5910</v>
      </c>
      <c r="K324" s="456" t="s">
        <v>5913</v>
      </c>
      <c r="L324" s="456" t="s">
        <v>6018</v>
      </c>
    </row>
    <row r="325" spans="1:12" ht="75">
      <c r="A325" s="396">
        <f t="shared" si="7"/>
        <v>11</v>
      </c>
      <c r="B325" s="46" t="s">
        <v>5955</v>
      </c>
      <c r="C325" s="46" t="s">
        <v>6029</v>
      </c>
      <c r="D325" s="46" t="s">
        <v>5601</v>
      </c>
      <c r="E325" s="47">
        <v>37670</v>
      </c>
      <c r="F325" s="46" t="s">
        <v>5924</v>
      </c>
      <c r="G325" s="47" t="s">
        <v>5927</v>
      </c>
      <c r="H325" s="46" t="s">
        <v>5917</v>
      </c>
      <c r="I325" s="46" t="s">
        <v>5925</v>
      </c>
      <c r="J325" s="112" t="s">
        <v>5923</v>
      </c>
      <c r="K325" s="456" t="s">
        <v>5913</v>
      </c>
      <c r="L325" s="456" t="s">
        <v>6018</v>
      </c>
    </row>
    <row r="326" spans="1:12" ht="105">
      <c r="A326" s="396">
        <f t="shared" si="7"/>
        <v>12</v>
      </c>
      <c r="B326" s="46" t="s">
        <v>1173</v>
      </c>
      <c r="C326" s="449" t="s">
        <v>6007</v>
      </c>
      <c r="D326" s="46" t="s">
        <v>4304</v>
      </c>
      <c r="E326" s="47">
        <v>3793</v>
      </c>
      <c r="F326" s="450" t="s">
        <v>4187</v>
      </c>
      <c r="G326" s="450" t="s">
        <v>5936</v>
      </c>
      <c r="H326" s="47" t="s">
        <v>5909</v>
      </c>
      <c r="I326" s="46" t="s">
        <v>2936</v>
      </c>
      <c r="J326" s="112" t="s">
        <v>5937</v>
      </c>
      <c r="K326" s="456" t="s">
        <v>5913</v>
      </c>
      <c r="L326" s="456" t="s">
        <v>6018</v>
      </c>
    </row>
    <row r="327" spans="1:12" ht="60">
      <c r="A327" s="396">
        <f t="shared" si="7"/>
        <v>13</v>
      </c>
      <c r="B327" s="46" t="s">
        <v>1578</v>
      </c>
      <c r="C327" s="449" t="s">
        <v>6006</v>
      </c>
      <c r="D327" s="46" t="s">
        <v>5915</v>
      </c>
      <c r="E327" s="47">
        <v>36782</v>
      </c>
      <c r="F327" s="48" t="s">
        <v>5916</v>
      </c>
      <c r="G327" s="450" t="s">
        <v>5952</v>
      </c>
      <c r="H327" s="47" t="s">
        <v>5953</v>
      </c>
      <c r="I327" s="46" t="s">
        <v>2936</v>
      </c>
      <c r="J327" s="112" t="s">
        <v>5954</v>
      </c>
      <c r="K327" s="456" t="s">
        <v>5913</v>
      </c>
      <c r="L327" s="456" t="s">
        <v>6018</v>
      </c>
    </row>
    <row r="328" spans="1:12" ht="90">
      <c r="A328" s="396">
        <f t="shared" si="7"/>
        <v>14</v>
      </c>
      <c r="B328" s="46" t="s">
        <v>417</v>
      </c>
      <c r="C328" s="452" t="s">
        <v>3968</v>
      </c>
      <c r="D328" s="46" t="s">
        <v>5889</v>
      </c>
      <c r="E328" s="47">
        <v>1486</v>
      </c>
      <c r="F328" s="46" t="s">
        <v>5890</v>
      </c>
      <c r="G328" s="47">
        <v>64</v>
      </c>
      <c r="H328" s="47" t="s">
        <v>5960</v>
      </c>
      <c r="I328" s="46"/>
      <c r="J328" s="549" t="s">
        <v>5961</v>
      </c>
      <c r="K328" s="485" t="s">
        <v>5362</v>
      </c>
      <c r="L328" s="418"/>
    </row>
    <row r="329" spans="1:12" ht="118.5" customHeight="1">
      <c r="A329" s="396">
        <f t="shared" si="7"/>
        <v>15</v>
      </c>
      <c r="B329" s="423" t="s">
        <v>6001</v>
      </c>
      <c r="C329" s="460" t="s">
        <v>6005</v>
      </c>
      <c r="D329" s="459" t="s">
        <v>6003</v>
      </c>
      <c r="E329" s="47">
        <v>3085</v>
      </c>
      <c r="F329" s="87" t="s">
        <v>4303</v>
      </c>
      <c r="G329" s="860" t="s">
        <v>6004</v>
      </c>
      <c r="H329" s="860"/>
      <c r="I329" s="860"/>
      <c r="J329" s="112" t="s">
        <v>6002</v>
      </c>
      <c r="K329" s="456" t="s">
        <v>5913</v>
      </c>
      <c r="L329" s="456" t="s">
        <v>6018</v>
      </c>
    </row>
    <row r="330" spans="1:12" ht="105">
      <c r="A330" s="396">
        <f t="shared" si="7"/>
        <v>16</v>
      </c>
      <c r="B330" s="588" t="s">
        <v>4154</v>
      </c>
      <c r="C330" s="588" t="s">
        <v>6173</v>
      </c>
      <c r="D330" s="47" t="s">
        <v>6172</v>
      </c>
      <c r="E330" s="47">
        <v>2191</v>
      </c>
      <c r="F330" s="589" t="s">
        <v>3585</v>
      </c>
      <c r="G330" s="885" t="s">
        <v>6185</v>
      </c>
      <c r="H330" s="886"/>
      <c r="I330" s="887"/>
      <c r="J330" s="112" t="s">
        <v>6174</v>
      </c>
      <c r="K330" s="456" t="s">
        <v>5913</v>
      </c>
      <c r="L330" s="456" t="s">
        <v>6018</v>
      </c>
    </row>
    <row r="331" spans="1:12" ht="105">
      <c r="A331" s="396">
        <f t="shared" si="7"/>
        <v>17</v>
      </c>
      <c r="B331" s="588" t="s">
        <v>4154</v>
      </c>
      <c r="C331" s="588" t="s">
        <v>5036</v>
      </c>
      <c r="D331" s="47" t="s">
        <v>6172</v>
      </c>
      <c r="E331" s="47">
        <v>2191</v>
      </c>
      <c r="F331" s="589" t="s">
        <v>3585</v>
      </c>
      <c r="G331" s="885" t="s">
        <v>6184</v>
      </c>
      <c r="H331" s="886"/>
      <c r="I331" s="887"/>
      <c r="J331" s="112" t="s">
        <v>6175</v>
      </c>
      <c r="K331" s="456" t="s">
        <v>5913</v>
      </c>
      <c r="L331" s="456" t="s">
        <v>6018</v>
      </c>
    </row>
    <row r="332" spans="1:12" ht="105">
      <c r="A332" s="396">
        <f t="shared" si="7"/>
        <v>18</v>
      </c>
      <c r="B332" s="588" t="s">
        <v>4154</v>
      </c>
      <c r="C332" s="588" t="s">
        <v>5039</v>
      </c>
      <c r="D332" s="47" t="s">
        <v>6172</v>
      </c>
      <c r="E332" s="47">
        <v>2191</v>
      </c>
      <c r="F332" s="589" t="s">
        <v>3585</v>
      </c>
      <c r="G332" s="885" t="s">
        <v>6183</v>
      </c>
      <c r="H332" s="886"/>
      <c r="I332" s="887"/>
      <c r="J332" s="112" t="s">
        <v>6176</v>
      </c>
      <c r="K332" s="456" t="s">
        <v>5913</v>
      </c>
      <c r="L332" s="456" t="s">
        <v>6018</v>
      </c>
    </row>
    <row r="333" spans="1:12" ht="105">
      <c r="A333" s="396">
        <f t="shared" si="7"/>
        <v>19</v>
      </c>
      <c r="B333" s="588" t="s">
        <v>4154</v>
      </c>
      <c r="C333" s="588" t="s">
        <v>5040</v>
      </c>
      <c r="D333" s="47" t="s">
        <v>6172</v>
      </c>
      <c r="E333" s="47">
        <v>2191</v>
      </c>
      <c r="F333" s="589" t="s">
        <v>3585</v>
      </c>
      <c r="G333" s="885" t="s">
        <v>6182</v>
      </c>
      <c r="H333" s="886"/>
      <c r="I333" s="887"/>
      <c r="J333" s="112" t="s">
        <v>6177</v>
      </c>
      <c r="K333" s="456" t="s">
        <v>5913</v>
      </c>
      <c r="L333" s="456" t="s">
        <v>6018</v>
      </c>
    </row>
    <row r="334" spans="1:12" ht="105">
      <c r="A334" s="396">
        <f t="shared" si="7"/>
        <v>20</v>
      </c>
      <c r="B334" s="588" t="s">
        <v>76</v>
      </c>
      <c r="C334" s="316" t="s">
        <v>6178</v>
      </c>
      <c r="D334" s="112" t="s">
        <v>6187</v>
      </c>
      <c r="E334" s="47">
        <v>102865</v>
      </c>
      <c r="F334" s="47" t="s">
        <v>6179</v>
      </c>
      <c r="G334" s="885" t="s">
        <v>6181</v>
      </c>
      <c r="H334" s="886"/>
      <c r="I334" s="887"/>
      <c r="J334" s="112" t="s">
        <v>6180</v>
      </c>
      <c r="K334" s="456" t="s">
        <v>5362</v>
      </c>
      <c r="L334" s="456" t="s">
        <v>6018</v>
      </c>
    </row>
    <row r="335" spans="1:12" ht="161.25" customHeight="1">
      <c r="A335" s="416">
        <f t="shared" si="7"/>
        <v>21</v>
      </c>
      <c r="B335" s="482" t="s">
        <v>994</v>
      </c>
      <c r="C335" s="423" t="s">
        <v>6189</v>
      </c>
      <c r="D335" s="117" t="s">
        <v>6188</v>
      </c>
      <c r="E335" s="485"/>
      <c r="F335" s="588" t="s">
        <v>5160</v>
      </c>
      <c r="G335" s="869" t="s">
        <v>6190</v>
      </c>
      <c r="H335" s="870"/>
      <c r="I335" s="871"/>
      <c r="J335" s="112" t="s">
        <v>6191</v>
      </c>
      <c r="K335" s="456" t="s">
        <v>5913</v>
      </c>
      <c r="L335" s="456" t="s">
        <v>6018</v>
      </c>
    </row>
    <row r="336" spans="1:12" ht="75">
      <c r="A336" s="416">
        <f t="shared" si="7"/>
        <v>22</v>
      </c>
      <c r="B336" s="428" t="s">
        <v>6170</v>
      </c>
      <c r="C336" s="609" t="s">
        <v>3968</v>
      </c>
      <c r="D336" s="594" t="s">
        <v>6168</v>
      </c>
      <c r="E336" s="416">
        <v>1098</v>
      </c>
      <c r="F336" s="427" t="s">
        <v>6205</v>
      </c>
      <c r="G336" s="416">
        <v>59.9</v>
      </c>
      <c r="H336" s="416">
        <v>1</v>
      </c>
      <c r="I336" s="482" t="s">
        <v>6206</v>
      </c>
      <c r="J336" s="247" t="s">
        <v>6275</v>
      </c>
      <c r="K336" s="456" t="s">
        <v>5362</v>
      </c>
      <c r="L336" s="456" t="s">
        <v>6018</v>
      </c>
    </row>
    <row r="337" spans="1:12" ht="45">
      <c r="A337" s="416">
        <f t="shared" si="7"/>
        <v>23</v>
      </c>
      <c r="B337" s="609" t="s">
        <v>55</v>
      </c>
      <c r="C337" s="609" t="s">
        <v>4780</v>
      </c>
      <c r="D337" s="46" t="s">
        <v>2275</v>
      </c>
      <c r="E337" s="610">
        <v>300</v>
      </c>
      <c r="F337" s="565" t="s">
        <v>2276</v>
      </c>
      <c r="G337" s="845" t="s">
        <v>6274</v>
      </c>
      <c r="H337" s="846"/>
      <c r="I337" s="847"/>
      <c r="J337" s="112" t="s">
        <v>6279</v>
      </c>
      <c r="K337" s="456" t="s">
        <v>5913</v>
      </c>
      <c r="L337" s="456" t="s">
        <v>6018</v>
      </c>
    </row>
    <row r="338" spans="1:12" ht="116.25" customHeight="1">
      <c r="A338" s="416">
        <f t="shared" si="7"/>
        <v>24</v>
      </c>
      <c r="B338" s="423" t="s">
        <v>5807</v>
      </c>
      <c r="C338" s="423" t="s">
        <v>5871</v>
      </c>
      <c r="D338" s="482" t="s">
        <v>5800</v>
      </c>
      <c r="E338" s="485">
        <v>13020</v>
      </c>
      <c r="F338" s="398" t="s">
        <v>6272</v>
      </c>
      <c r="G338" s="845" t="s">
        <v>6273</v>
      </c>
      <c r="H338" s="846"/>
      <c r="I338" s="847"/>
      <c r="J338" s="112" t="s">
        <v>6280</v>
      </c>
      <c r="K338" s="565"/>
      <c r="L338" s="456"/>
    </row>
    <row r="339" spans="1:12" ht="18.75">
      <c r="A339" s="897">
        <v>2024</v>
      </c>
      <c r="B339" s="898"/>
      <c r="C339" s="898"/>
      <c r="D339" s="898"/>
      <c r="E339" s="898"/>
      <c r="F339" s="898"/>
      <c r="G339" s="898"/>
      <c r="H339" s="898"/>
      <c r="I339" s="898"/>
      <c r="J339" s="898"/>
      <c r="K339" s="898"/>
      <c r="L339" s="899"/>
    </row>
    <row r="340" spans="1:12" ht="15" customHeight="1">
      <c r="A340" s="842" t="s">
        <v>633</v>
      </c>
      <c r="B340" s="842" t="s">
        <v>1</v>
      </c>
      <c r="C340" s="851" t="s">
        <v>2</v>
      </c>
      <c r="D340" s="842" t="s">
        <v>3</v>
      </c>
      <c r="E340" s="863" t="s">
        <v>636</v>
      </c>
      <c r="F340" s="842" t="s">
        <v>635</v>
      </c>
      <c r="G340" s="842" t="s">
        <v>4232</v>
      </c>
      <c r="H340" s="842" t="s">
        <v>4233</v>
      </c>
      <c r="I340" s="842" t="s">
        <v>2491</v>
      </c>
      <c r="J340" s="873" t="s">
        <v>6283</v>
      </c>
      <c r="K340" s="895" t="s">
        <v>6285</v>
      </c>
      <c r="L340" s="895" t="s">
        <v>6284</v>
      </c>
    </row>
    <row r="341" spans="1:12" ht="66" customHeight="1">
      <c r="A341" s="842"/>
      <c r="B341" s="842"/>
      <c r="C341" s="851"/>
      <c r="D341" s="842"/>
      <c r="E341" s="864"/>
      <c r="F341" s="842"/>
      <c r="G341" s="842"/>
      <c r="H341" s="842"/>
      <c r="I341" s="842"/>
      <c r="J341" s="873"/>
      <c r="K341" s="896"/>
      <c r="L341" s="896"/>
    </row>
  </sheetData>
  <autoFilter ref="A313:J339"/>
  <mergeCells count="141">
    <mergeCell ref="K313:K314"/>
    <mergeCell ref="L313:L314"/>
    <mergeCell ref="A312:L312"/>
    <mergeCell ref="A339:L339"/>
    <mergeCell ref="K340:K341"/>
    <mergeCell ref="L340:L341"/>
    <mergeCell ref="K296:K297"/>
    <mergeCell ref="L296:L297"/>
    <mergeCell ref="A295:L295"/>
    <mergeCell ref="A340:A341"/>
    <mergeCell ref="B340:B341"/>
    <mergeCell ref="C340:C341"/>
    <mergeCell ref="D340:D341"/>
    <mergeCell ref="E340:E341"/>
    <mergeCell ref="F340:F341"/>
    <mergeCell ref="G340:G341"/>
    <mergeCell ref="H340:H341"/>
    <mergeCell ref="I340:I341"/>
    <mergeCell ref="J340:J341"/>
    <mergeCell ref="G332:I332"/>
    <mergeCell ref="G333:I333"/>
    <mergeCell ref="G334:I334"/>
    <mergeCell ref="G329:I329"/>
    <mergeCell ref="G320:I320"/>
    <mergeCell ref="G303:I303"/>
    <mergeCell ref="G298:I298"/>
    <mergeCell ref="G307:I307"/>
    <mergeCell ref="G318:I318"/>
    <mergeCell ref="G317:I317"/>
    <mergeCell ref="A313:A314"/>
    <mergeCell ref="B313:B314"/>
    <mergeCell ref="C313:C314"/>
    <mergeCell ref="D313:D314"/>
    <mergeCell ref="E313:E314"/>
    <mergeCell ref="F313:F314"/>
    <mergeCell ref="A296:A297"/>
    <mergeCell ref="C47:C48"/>
    <mergeCell ref="D47:D48"/>
    <mergeCell ref="G330:I330"/>
    <mergeCell ref="G331:I331"/>
    <mergeCell ref="G281:I281"/>
    <mergeCell ref="G282:I282"/>
    <mergeCell ref="G283:I283"/>
    <mergeCell ref="G106:I106"/>
    <mergeCell ref="G125:I125"/>
    <mergeCell ref="I141:I142"/>
    <mergeCell ref="A272:A273"/>
    <mergeCell ref="B272:B273"/>
    <mergeCell ref="C272:C273"/>
    <mergeCell ref="D272:D273"/>
    <mergeCell ref="F272:F273"/>
    <mergeCell ref="G300:I300"/>
    <mergeCell ref="G301:I301"/>
    <mergeCell ref="G302:I302"/>
    <mergeCell ref="G299:I299"/>
    <mergeCell ref="A140:K140"/>
    <mergeCell ref="A141:A142"/>
    <mergeCell ref="B141:B142"/>
    <mergeCell ref="G311:I311"/>
    <mergeCell ref="G335:I335"/>
    <mergeCell ref="A1:J1"/>
    <mergeCell ref="J296:J297"/>
    <mergeCell ref="E296:E297"/>
    <mergeCell ref="A271:J271"/>
    <mergeCell ref="J272:J273"/>
    <mergeCell ref="G284:I284"/>
    <mergeCell ref="G285:I285"/>
    <mergeCell ref="G286:I286"/>
    <mergeCell ref="E272:E273"/>
    <mergeCell ref="G294:I294"/>
    <mergeCell ref="G274:I274"/>
    <mergeCell ref="G275:I275"/>
    <mergeCell ref="G276:I276"/>
    <mergeCell ref="G277:I277"/>
    <mergeCell ref="G278:I278"/>
    <mergeCell ref="I313:I314"/>
    <mergeCell ref="J313:J314"/>
    <mergeCell ref="B296:B297"/>
    <mergeCell ref="C296:C297"/>
    <mergeCell ref="A3:J3"/>
    <mergeCell ref="A10:J10"/>
    <mergeCell ref="A24:J24"/>
    <mergeCell ref="A46:K46"/>
    <mergeCell ref="C141:C142"/>
    <mergeCell ref="D141:D142"/>
    <mergeCell ref="F141:F142"/>
    <mergeCell ref="G47:G48"/>
    <mergeCell ref="H47:H48"/>
    <mergeCell ref="I47:I48"/>
    <mergeCell ref="J47:K47"/>
    <mergeCell ref="A47:A48"/>
    <mergeCell ref="B47:B48"/>
    <mergeCell ref="G126:I126"/>
    <mergeCell ref="G130:I130"/>
    <mergeCell ref="G141:G142"/>
    <mergeCell ref="E141:E142"/>
    <mergeCell ref="F47:F48"/>
    <mergeCell ref="G280:I280"/>
    <mergeCell ref="G296:G297"/>
    <mergeCell ref="H296:H297"/>
    <mergeCell ref="I296:I297"/>
    <mergeCell ref="M272:M273"/>
    <mergeCell ref="N272:N273"/>
    <mergeCell ref="G272:G273"/>
    <mergeCell ref="H272:H273"/>
    <mergeCell ref="I272:I273"/>
    <mergeCell ref="G279:I279"/>
    <mergeCell ref="L47:L48"/>
    <mergeCell ref="L272:L273"/>
    <mergeCell ref="G242:I242"/>
    <mergeCell ref="G258:I258"/>
    <mergeCell ref="G266:I266"/>
    <mergeCell ref="J141:K142"/>
    <mergeCell ref="M47:M48"/>
    <mergeCell ref="L141:L142"/>
    <mergeCell ref="M141:M142"/>
    <mergeCell ref="H141:H142"/>
    <mergeCell ref="D296:D297"/>
    <mergeCell ref="F296:F297"/>
    <mergeCell ref="N141:N142"/>
    <mergeCell ref="G91:I91"/>
    <mergeCell ref="G92:I92"/>
    <mergeCell ref="G338:I338"/>
    <mergeCell ref="G337:I337"/>
    <mergeCell ref="A32:N32"/>
    <mergeCell ref="D33:D34"/>
    <mergeCell ref="E33:E34"/>
    <mergeCell ref="L33:L34"/>
    <mergeCell ref="M33:M34"/>
    <mergeCell ref="N33:N34"/>
    <mergeCell ref="G33:G34"/>
    <mergeCell ref="H33:H34"/>
    <mergeCell ref="I33:I34"/>
    <mergeCell ref="J33:K33"/>
    <mergeCell ref="B33:B34"/>
    <mergeCell ref="C33:C34"/>
    <mergeCell ref="N47:N48"/>
    <mergeCell ref="F33:F34"/>
    <mergeCell ref="A33:A34"/>
    <mergeCell ref="G313:G314"/>
    <mergeCell ref="H313:H314"/>
  </mergeCells>
  <pageMargins left="0.27559055118110237" right="0.15748031496062992" top="0.39370078740157483" bottom="0.39370078740157483" header="0.51181102362204722" footer="0.51181102362204722"/>
  <pageSetup paperSize="9" scale="52" firstPageNumber="0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4"/>
  <sheetViews>
    <sheetView topLeftCell="A121" zoomScaleNormal="100" workbookViewId="0">
      <selection activeCell="D129" sqref="D129"/>
    </sheetView>
  </sheetViews>
  <sheetFormatPr defaultRowHeight="15"/>
  <cols>
    <col min="1" max="1" width="4.7109375" style="476" customWidth="1"/>
    <col min="2" max="2" width="28.7109375" style="411" customWidth="1"/>
    <col min="3" max="3" width="34.5703125" style="440" customWidth="1"/>
    <col min="4" max="4" width="29.42578125" style="411" customWidth="1"/>
    <col min="5" max="5" width="15.28515625" style="476" customWidth="1"/>
    <col min="6" max="6" width="33.5703125" style="411" customWidth="1"/>
    <col min="7" max="7" width="21.140625" style="476" customWidth="1"/>
    <col min="8" max="8" width="20.7109375" style="476" customWidth="1"/>
    <col min="9" max="9" width="13.42578125" bestFit="1" customWidth="1"/>
    <col min="10" max="1025" width="8.7109375" customWidth="1"/>
  </cols>
  <sheetData>
    <row r="2" spans="1:7" ht="21">
      <c r="A2" s="905" t="s">
        <v>3020</v>
      </c>
      <c r="B2" s="905"/>
      <c r="C2" s="905"/>
      <c r="D2" s="905"/>
      <c r="E2" s="905"/>
      <c r="F2" s="905"/>
      <c r="G2" s="905"/>
    </row>
    <row r="3" spans="1:7" ht="66" customHeight="1">
      <c r="A3" s="625" t="s">
        <v>633</v>
      </c>
      <c r="B3" s="625" t="s">
        <v>2367</v>
      </c>
      <c r="C3" s="625" t="s">
        <v>3021</v>
      </c>
      <c r="D3" s="625" t="s">
        <v>3022</v>
      </c>
      <c r="E3" s="625" t="s">
        <v>3023</v>
      </c>
      <c r="F3" s="625" t="s">
        <v>3024</v>
      </c>
      <c r="G3" s="625" t="s">
        <v>2369</v>
      </c>
    </row>
    <row r="4" spans="1:7" ht="45">
      <c r="A4" s="440">
        <v>1</v>
      </c>
      <c r="B4" s="627" t="s">
        <v>390</v>
      </c>
      <c r="C4" s="440" t="s">
        <v>3025</v>
      </c>
      <c r="D4" s="627"/>
      <c r="E4" s="439">
        <v>39525</v>
      </c>
      <c r="F4" s="440" t="s">
        <v>3026</v>
      </c>
      <c r="G4" s="636"/>
    </row>
    <row r="5" spans="1:7">
      <c r="A5" s="476">
        <f t="shared" ref="A5:A26" si="0">1+A4</f>
        <v>2</v>
      </c>
      <c r="B5" s="627" t="s">
        <v>3027</v>
      </c>
      <c r="C5" s="636" t="s">
        <v>3028</v>
      </c>
      <c r="F5" s="409" t="s">
        <v>3029</v>
      </c>
      <c r="G5" s="476">
        <v>1225</v>
      </c>
    </row>
    <row r="6" spans="1:7">
      <c r="A6" s="476">
        <f t="shared" si="0"/>
        <v>3</v>
      </c>
      <c r="B6" s="627" t="s">
        <v>3030</v>
      </c>
      <c r="C6" s="636" t="s">
        <v>3028</v>
      </c>
      <c r="F6" s="409" t="s">
        <v>3031</v>
      </c>
      <c r="G6" s="476">
        <v>1225</v>
      </c>
    </row>
    <row r="7" spans="1:7">
      <c r="A7" s="476">
        <f t="shared" si="0"/>
        <v>4</v>
      </c>
      <c r="B7" s="627" t="s">
        <v>3032</v>
      </c>
      <c r="C7" s="636" t="s">
        <v>3028</v>
      </c>
      <c r="F7" s="409" t="s">
        <v>3033</v>
      </c>
      <c r="G7" s="476">
        <v>1225</v>
      </c>
    </row>
    <row r="8" spans="1:7">
      <c r="A8" s="476">
        <f t="shared" si="0"/>
        <v>5</v>
      </c>
      <c r="B8" s="627" t="s">
        <v>2960</v>
      </c>
      <c r="C8" s="636" t="s">
        <v>3028</v>
      </c>
      <c r="F8" s="409" t="s">
        <v>3034</v>
      </c>
      <c r="G8" s="476">
        <v>1225</v>
      </c>
    </row>
    <row r="9" spans="1:7">
      <c r="A9" s="476">
        <f t="shared" si="0"/>
        <v>6</v>
      </c>
      <c r="B9" s="627" t="s">
        <v>3035</v>
      </c>
      <c r="C9" s="636" t="s">
        <v>3028</v>
      </c>
      <c r="F9" s="409" t="s">
        <v>3036</v>
      </c>
      <c r="G9" s="476">
        <v>1225</v>
      </c>
    </row>
    <row r="10" spans="1:7">
      <c r="A10" s="476">
        <f t="shared" si="0"/>
        <v>7</v>
      </c>
      <c r="B10" s="627" t="s">
        <v>3037</v>
      </c>
      <c r="C10" s="636" t="s">
        <v>3028</v>
      </c>
      <c r="F10" s="409" t="s">
        <v>3038</v>
      </c>
      <c r="G10" s="476">
        <v>1500</v>
      </c>
    </row>
    <row r="11" spans="1:7" ht="30">
      <c r="A11" s="476">
        <f t="shared" si="0"/>
        <v>8</v>
      </c>
      <c r="B11" s="627" t="s">
        <v>3039</v>
      </c>
      <c r="C11" s="440" t="s">
        <v>3040</v>
      </c>
      <c r="E11" s="475">
        <v>39597</v>
      </c>
      <c r="F11" s="409" t="s">
        <v>3041</v>
      </c>
      <c r="G11" s="476">
        <v>6000</v>
      </c>
    </row>
    <row r="12" spans="1:7" ht="60">
      <c r="A12" s="476">
        <f t="shared" si="0"/>
        <v>9</v>
      </c>
      <c r="B12" s="627" t="s">
        <v>390</v>
      </c>
      <c r="C12" s="440" t="s">
        <v>3042</v>
      </c>
      <c r="E12" s="475">
        <v>39605</v>
      </c>
      <c r="F12" s="409" t="s">
        <v>3043</v>
      </c>
      <c r="G12" s="476">
        <v>50000</v>
      </c>
    </row>
    <row r="13" spans="1:7" ht="45">
      <c r="A13" s="476">
        <f t="shared" si="0"/>
        <v>10</v>
      </c>
      <c r="B13" s="627" t="s">
        <v>1256</v>
      </c>
      <c r="C13" s="440" t="s">
        <v>3044</v>
      </c>
      <c r="E13" s="475">
        <v>39619</v>
      </c>
      <c r="F13" s="409" t="s">
        <v>1855</v>
      </c>
      <c r="G13" s="476">
        <v>9971</v>
      </c>
    </row>
    <row r="14" spans="1:7" ht="30">
      <c r="A14" s="476">
        <f t="shared" si="0"/>
        <v>11</v>
      </c>
      <c r="B14" s="627" t="s">
        <v>3045</v>
      </c>
      <c r="C14" s="636" t="s">
        <v>3046</v>
      </c>
      <c r="E14" s="475">
        <v>39622</v>
      </c>
      <c r="F14" s="440" t="s">
        <v>3047</v>
      </c>
      <c r="G14" s="476">
        <v>2674</v>
      </c>
    </row>
    <row r="15" spans="1:7">
      <c r="A15" s="476">
        <f t="shared" si="0"/>
        <v>12</v>
      </c>
      <c r="B15" s="627" t="s">
        <v>3048</v>
      </c>
      <c r="C15" s="636" t="s">
        <v>3028</v>
      </c>
      <c r="E15" s="475">
        <v>39630</v>
      </c>
      <c r="F15" s="409" t="s">
        <v>3049</v>
      </c>
      <c r="G15" s="476">
        <v>1403</v>
      </c>
    </row>
    <row r="16" spans="1:7" ht="45">
      <c r="A16" s="476">
        <f t="shared" si="0"/>
        <v>13</v>
      </c>
      <c r="B16" s="629" t="s">
        <v>3050</v>
      </c>
      <c r="C16" s="440" t="s">
        <v>3051</v>
      </c>
      <c r="E16" s="475">
        <v>39663</v>
      </c>
      <c r="F16" s="409" t="s">
        <v>3052</v>
      </c>
      <c r="G16" s="476">
        <v>586.32000000000005</v>
      </c>
    </row>
    <row r="17" spans="1:8" ht="30">
      <c r="A17" s="476">
        <f t="shared" si="0"/>
        <v>14</v>
      </c>
      <c r="B17" s="629" t="s">
        <v>3053</v>
      </c>
      <c r="C17" s="440" t="s">
        <v>3054</v>
      </c>
      <c r="E17" s="475">
        <v>39657</v>
      </c>
      <c r="F17" s="409" t="s">
        <v>1584</v>
      </c>
      <c r="G17" s="476">
        <v>60000</v>
      </c>
    </row>
    <row r="18" spans="1:8">
      <c r="A18" s="476">
        <f t="shared" si="0"/>
        <v>15</v>
      </c>
      <c r="B18" s="629" t="s">
        <v>3055</v>
      </c>
      <c r="C18" s="636" t="s">
        <v>3028</v>
      </c>
      <c r="E18" s="475">
        <v>39707</v>
      </c>
      <c r="F18" s="409" t="s">
        <v>3056</v>
      </c>
      <c r="G18" s="476">
        <v>1500</v>
      </c>
    </row>
    <row r="19" spans="1:8">
      <c r="A19" s="476">
        <f t="shared" si="0"/>
        <v>16</v>
      </c>
      <c r="B19" s="629" t="s">
        <v>3057</v>
      </c>
      <c r="C19" s="636" t="s">
        <v>3028</v>
      </c>
      <c r="E19" s="475">
        <v>39707</v>
      </c>
      <c r="F19" s="409" t="s">
        <v>3058</v>
      </c>
      <c r="G19" s="476" t="s">
        <v>3059</v>
      </c>
    </row>
    <row r="20" spans="1:8">
      <c r="A20" s="476">
        <f t="shared" si="0"/>
        <v>17</v>
      </c>
      <c r="B20" s="629" t="s">
        <v>3060</v>
      </c>
      <c r="C20" s="636" t="s">
        <v>3028</v>
      </c>
      <c r="E20" s="475">
        <v>39716</v>
      </c>
      <c r="F20" s="409" t="s">
        <v>3061</v>
      </c>
      <c r="G20" s="476">
        <v>1000</v>
      </c>
    </row>
    <row r="21" spans="1:8">
      <c r="A21" s="476">
        <f t="shared" si="0"/>
        <v>18</v>
      </c>
      <c r="B21" s="637" t="s">
        <v>3062</v>
      </c>
      <c r="C21" s="636" t="s">
        <v>3028</v>
      </c>
      <c r="E21" s="475">
        <v>39729</v>
      </c>
      <c r="F21" s="409" t="s">
        <v>3063</v>
      </c>
      <c r="G21" s="476">
        <v>1500</v>
      </c>
      <c r="H21" s="664" t="s">
        <v>3064</v>
      </c>
    </row>
    <row r="22" spans="1:8">
      <c r="A22" s="476">
        <f t="shared" si="0"/>
        <v>19</v>
      </c>
      <c r="B22" s="637" t="s">
        <v>390</v>
      </c>
      <c r="C22" s="636" t="s">
        <v>3065</v>
      </c>
      <c r="E22" s="475">
        <v>39770</v>
      </c>
      <c r="F22" s="409" t="s">
        <v>3066</v>
      </c>
      <c r="G22" s="476">
        <v>2130841</v>
      </c>
      <c r="H22" s="668" t="s">
        <v>3067</v>
      </c>
    </row>
    <row r="23" spans="1:8">
      <c r="A23" s="476">
        <f t="shared" si="0"/>
        <v>20</v>
      </c>
      <c r="B23" s="637" t="s">
        <v>3068</v>
      </c>
      <c r="C23" s="636" t="s">
        <v>3028</v>
      </c>
      <c r="E23" s="475">
        <v>39765</v>
      </c>
      <c r="F23" s="409" t="s">
        <v>3069</v>
      </c>
      <c r="G23" s="476">
        <v>400</v>
      </c>
    </row>
    <row r="24" spans="1:8">
      <c r="A24" s="476">
        <f t="shared" si="0"/>
        <v>21</v>
      </c>
      <c r="B24" s="637" t="s">
        <v>3070</v>
      </c>
      <c r="C24" s="636" t="s">
        <v>3028</v>
      </c>
      <c r="E24" s="475">
        <v>39770</v>
      </c>
      <c r="F24" s="409" t="s">
        <v>3071</v>
      </c>
      <c r="G24" s="476">
        <v>600</v>
      </c>
    </row>
    <row r="25" spans="1:8" ht="45">
      <c r="A25" s="476">
        <f t="shared" si="0"/>
        <v>22</v>
      </c>
      <c r="B25" s="629" t="s">
        <v>3072</v>
      </c>
      <c r="C25" s="440" t="s">
        <v>3073</v>
      </c>
      <c r="E25" s="475">
        <v>39773</v>
      </c>
      <c r="F25" s="440" t="s">
        <v>3074</v>
      </c>
      <c r="G25" s="476">
        <v>20000</v>
      </c>
    </row>
    <row r="26" spans="1:8" ht="30">
      <c r="A26" s="476">
        <f t="shared" si="0"/>
        <v>23</v>
      </c>
      <c r="B26" s="629" t="s">
        <v>3075</v>
      </c>
      <c r="C26" s="636" t="s">
        <v>3028</v>
      </c>
      <c r="E26" s="475">
        <v>39808</v>
      </c>
      <c r="F26" s="409" t="s">
        <v>3076</v>
      </c>
      <c r="G26" s="476">
        <v>1504</v>
      </c>
    </row>
    <row r="27" spans="1:8" ht="21">
      <c r="A27" s="905" t="s">
        <v>3077</v>
      </c>
      <c r="B27" s="905"/>
      <c r="C27" s="905"/>
      <c r="D27" s="905"/>
      <c r="E27" s="905"/>
      <c r="F27" s="905"/>
      <c r="G27" s="905"/>
      <c r="H27" s="905"/>
    </row>
    <row r="28" spans="1:8" ht="45">
      <c r="A28" s="625" t="s">
        <v>633</v>
      </c>
      <c r="B28" s="625" t="s">
        <v>2367</v>
      </c>
      <c r="C28" s="625" t="s">
        <v>3021</v>
      </c>
      <c r="D28" s="625" t="s">
        <v>3022</v>
      </c>
      <c r="E28" s="625" t="s">
        <v>3023</v>
      </c>
      <c r="F28" s="625" t="s">
        <v>3024</v>
      </c>
      <c r="G28" s="625" t="s">
        <v>2369</v>
      </c>
      <c r="H28" s="625" t="s">
        <v>635</v>
      </c>
    </row>
    <row r="29" spans="1:8" ht="48.75" customHeight="1">
      <c r="A29" s="476">
        <v>1</v>
      </c>
      <c r="B29" s="627" t="s">
        <v>13</v>
      </c>
      <c r="C29" s="636" t="s">
        <v>3078</v>
      </c>
      <c r="D29" s="627" t="s">
        <v>3079</v>
      </c>
      <c r="E29" s="439">
        <v>43522</v>
      </c>
      <c r="F29" s="627" t="s">
        <v>3080</v>
      </c>
      <c r="G29" s="440">
        <v>1600</v>
      </c>
      <c r="H29" s="636" t="s">
        <v>3081</v>
      </c>
    </row>
    <row r="30" spans="1:8" ht="30">
      <c r="A30" s="476">
        <f t="shared" ref="A30:A40" si="1">1+A29</f>
        <v>2</v>
      </c>
      <c r="B30" s="627" t="s">
        <v>3082</v>
      </c>
      <c r="C30" s="636" t="s">
        <v>3083</v>
      </c>
      <c r="D30" s="627" t="s">
        <v>3084</v>
      </c>
      <c r="E30" s="439">
        <v>43537</v>
      </c>
      <c r="F30" s="627" t="s">
        <v>3085</v>
      </c>
      <c r="G30" s="440">
        <v>107305</v>
      </c>
      <c r="H30" s="636" t="s">
        <v>3086</v>
      </c>
    </row>
    <row r="31" spans="1:8" ht="45">
      <c r="A31" s="476">
        <f t="shared" si="1"/>
        <v>3</v>
      </c>
      <c r="B31" s="627" t="s">
        <v>13</v>
      </c>
      <c r="C31" s="636"/>
      <c r="D31" s="627" t="s">
        <v>3087</v>
      </c>
      <c r="E31" s="439">
        <v>43558</v>
      </c>
      <c r="F31" s="627" t="s">
        <v>3088</v>
      </c>
      <c r="G31" s="440">
        <v>6998</v>
      </c>
      <c r="H31" s="636" t="s">
        <v>2058</v>
      </c>
    </row>
    <row r="32" spans="1:8" ht="30">
      <c r="A32" s="476">
        <f t="shared" si="1"/>
        <v>4</v>
      </c>
      <c r="B32" s="627" t="s">
        <v>3089</v>
      </c>
      <c r="C32" s="636" t="s">
        <v>3090</v>
      </c>
      <c r="D32" s="627" t="s">
        <v>3091</v>
      </c>
      <c r="E32" s="439">
        <v>43593</v>
      </c>
      <c r="F32" s="627" t="s">
        <v>3092</v>
      </c>
      <c r="G32" s="440">
        <v>260</v>
      </c>
      <c r="H32" s="636" t="s">
        <v>3093</v>
      </c>
    </row>
    <row r="33" spans="1:8" ht="30">
      <c r="A33" s="476">
        <f t="shared" si="1"/>
        <v>5</v>
      </c>
      <c r="B33" s="627" t="s">
        <v>1039</v>
      </c>
      <c r="C33" s="636" t="s">
        <v>3094</v>
      </c>
      <c r="D33" s="627" t="s">
        <v>3095</v>
      </c>
      <c r="E33" s="439">
        <v>43601</v>
      </c>
      <c r="F33" s="627" t="s">
        <v>3096</v>
      </c>
      <c r="G33" s="440">
        <v>2497</v>
      </c>
      <c r="H33" s="636" t="s">
        <v>1498</v>
      </c>
    </row>
    <row r="34" spans="1:8" ht="45">
      <c r="A34" s="476">
        <f t="shared" si="1"/>
        <v>6</v>
      </c>
      <c r="B34" s="627" t="s">
        <v>3097</v>
      </c>
      <c r="C34" s="636" t="s">
        <v>3098</v>
      </c>
      <c r="D34" s="627" t="s">
        <v>3099</v>
      </c>
      <c r="E34" s="439">
        <v>43697</v>
      </c>
      <c r="F34" s="627" t="s">
        <v>1654</v>
      </c>
      <c r="G34" s="440">
        <v>7000</v>
      </c>
      <c r="H34" s="636" t="s">
        <v>3100</v>
      </c>
    </row>
    <row r="35" spans="1:8" ht="30">
      <c r="A35" s="476">
        <f t="shared" si="1"/>
        <v>7</v>
      </c>
      <c r="B35" s="627" t="s">
        <v>3101</v>
      </c>
      <c r="C35" s="636" t="s">
        <v>3102</v>
      </c>
      <c r="D35" s="627" t="s">
        <v>3103</v>
      </c>
      <c r="E35" s="439">
        <v>43616</v>
      </c>
      <c r="F35" s="627" t="s">
        <v>1654</v>
      </c>
      <c r="G35" s="638">
        <v>31321</v>
      </c>
      <c r="H35" s="636" t="s">
        <v>3104</v>
      </c>
    </row>
    <row r="36" spans="1:8" ht="45">
      <c r="A36" s="476">
        <f t="shared" si="1"/>
        <v>8</v>
      </c>
      <c r="B36" s="627" t="s">
        <v>3101</v>
      </c>
      <c r="C36" s="636" t="s">
        <v>3102</v>
      </c>
      <c r="D36" s="627" t="s">
        <v>3105</v>
      </c>
      <c r="E36" s="439">
        <v>43616</v>
      </c>
      <c r="F36" s="627" t="s">
        <v>3106</v>
      </c>
      <c r="G36" s="440">
        <v>4374</v>
      </c>
      <c r="H36" s="636" t="s">
        <v>3107</v>
      </c>
    </row>
    <row r="37" spans="1:8" ht="45">
      <c r="A37" s="476">
        <f t="shared" si="1"/>
        <v>9</v>
      </c>
      <c r="B37" s="627" t="s">
        <v>3097</v>
      </c>
      <c r="C37" s="636" t="s">
        <v>3102</v>
      </c>
      <c r="D37" s="627" t="s">
        <v>3108</v>
      </c>
      <c r="E37" s="439">
        <v>43678</v>
      </c>
      <c r="F37" s="627" t="s">
        <v>1654</v>
      </c>
      <c r="G37" s="440">
        <v>14262</v>
      </c>
      <c r="H37" s="636" t="s">
        <v>3109</v>
      </c>
    </row>
    <row r="38" spans="1:8" ht="45">
      <c r="A38" s="476">
        <f t="shared" si="1"/>
        <v>10</v>
      </c>
      <c r="B38" s="627" t="s">
        <v>2060</v>
      </c>
      <c r="C38" s="636" t="s">
        <v>3110</v>
      </c>
      <c r="D38" s="627" t="s">
        <v>3111</v>
      </c>
      <c r="E38" s="439">
        <v>43696</v>
      </c>
      <c r="F38" s="627" t="s">
        <v>3112</v>
      </c>
      <c r="G38" s="440">
        <v>227858</v>
      </c>
      <c r="H38" s="636" t="s">
        <v>2010</v>
      </c>
    </row>
    <row r="39" spans="1:8" ht="30">
      <c r="A39" s="476">
        <f t="shared" si="1"/>
        <v>11</v>
      </c>
      <c r="B39" s="627" t="s">
        <v>3113</v>
      </c>
      <c r="C39" s="636" t="s">
        <v>3114</v>
      </c>
      <c r="D39" s="627" t="s">
        <v>3115</v>
      </c>
      <c r="E39" s="439">
        <v>43782</v>
      </c>
      <c r="F39" s="627" t="s">
        <v>3116</v>
      </c>
      <c r="G39" s="440">
        <v>7123</v>
      </c>
      <c r="H39" s="636" t="s">
        <v>3117</v>
      </c>
    </row>
    <row r="40" spans="1:8" ht="45">
      <c r="A40" s="476">
        <f t="shared" si="1"/>
        <v>12</v>
      </c>
      <c r="B40" s="627" t="s">
        <v>3118</v>
      </c>
      <c r="C40" s="636" t="s">
        <v>3119</v>
      </c>
      <c r="D40" s="627" t="s">
        <v>3120</v>
      </c>
      <c r="E40" s="439">
        <v>43822</v>
      </c>
      <c r="F40" s="627" t="s">
        <v>3121</v>
      </c>
      <c r="G40" s="440">
        <v>34005</v>
      </c>
      <c r="H40" s="636" t="s">
        <v>3122</v>
      </c>
    </row>
    <row r="41" spans="1:8" ht="21">
      <c r="A41" s="904" t="s">
        <v>3123</v>
      </c>
      <c r="B41" s="904"/>
      <c r="C41" s="904"/>
      <c r="D41" s="904"/>
      <c r="E41" s="904"/>
      <c r="F41" s="904"/>
      <c r="G41" s="904"/>
      <c r="H41" s="904"/>
    </row>
    <row r="42" spans="1:8" ht="45">
      <c r="A42" s="625" t="s">
        <v>633</v>
      </c>
      <c r="B42" s="625" t="s">
        <v>2367</v>
      </c>
      <c r="C42" s="625" t="s">
        <v>3021</v>
      </c>
      <c r="D42" s="625" t="s">
        <v>3022</v>
      </c>
      <c r="E42" s="625" t="s">
        <v>3023</v>
      </c>
      <c r="F42" s="625" t="s">
        <v>3024</v>
      </c>
      <c r="G42" s="625" t="s">
        <v>2369</v>
      </c>
      <c r="H42" s="625" t="s">
        <v>635</v>
      </c>
    </row>
    <row r="43" spans="1:8" s="84" customFormat="1" ht="30">
      <c r="A43" s="476">
        <v>1</v>
      </c>
      <c r="B43" s="440" t="s">
        <v>3124</v>
      </c>
      <c r="C43" s="440" t="s">
        <v>3125</v>
      </c>
      <c r="D43" s="627" t="s">
        <v>3126</v>
      </c>
      <c r="E43" s="439">
        <v>43852</v>
      </c>
      <c r="F43" s="627" t="s">
        <v>3096</v>
      </c>
      <c r="G43" s="440">
        <v>1030</v>
      </c>
      <c r="H43" s="440" t="s">
        <v>2859</v>
      </c>
    </row>
    <row r="44" spans="1:8" ht="30">
      <c r="A44" s="476">
        <v>2</v>
      </c>
      <c r="B44" s="627" t="s">
        <v>3127</v>
      </c>
      <c r="C44" s="636" t="s">
        <v>3128</v>
      </c>
      <c r="D44" s="627" t="s">
        <v>3129</v>
      </c>
      <c r="E44" s="439">
        <v>43866</v>
      </c>
      <c r="F44" s="627" t="s">
        <v>3130</v>
      </c>
      <c r="G44" s="440">
        <v>9764</v>
      </c>
      <c r="H44" s="440" t="s">
        <v>3131</v>
      </c>
    </row>
    <row r="45" spans="1:8" ht="30">
      <c r="A45" s="476">
        <v>3</v>
      </c>
      <c r="B45" s="627" t="s">
        <v>3127</v>
      </c>
      <c r="C45" s="636" t="s">
        <v>3132</v>
      </c>
      <c r="D45" s="627" t="s">
        <v>3133</v>
      </c>
      <c r="E45" s="439">
        <v>43867</v>
      </c>
      <c r="F45" s="627" t="s">
        <v>3130</v>
      </c>
      <c r="G45" s="440">
        <v>4236</v>
      </c>
      <c r="H45" s="440" t="s">
        <v>3134</v>
      </c>
    </row>
    <row r="46" spans="1:8" ht="75">
      <c r="A46" s="476">
        <v>4</v>
      </c>
      <c r="B46" s="627" t="s">
        <v>3135</v>
      </c>
      <c r="C46" s="636" t="s">
        <v>3136</v>
      </c>
      <c r="D46" s="627" t="s">
        <v>3137</v>
      </c>
      <c r="E46" s="439">
        <v>43971</v>
      </c>
      <c r="F46" s="627" t="s">
        <v>3138</v>
      </c>
      <c r="G46" s="440">
        <v>66938</v>
      </c>
      <c r="H46" s="440" t="s">
        <v>3139</v>
      </c>
    </row>
    <row r="47" spans="1:8" ht="30">
      <c r="A47" s="476">
        <v>5</v>
      </c>
      <c r="B47" s="626" t="s">
        <v>2057</v>
      </c>
      <c r="C47" s="636" t="s">
        <v>3140</v>
      </c>
      <c r="D47" s="626" t="s">
        <v>3141</v>
      </c>
      <c r="E47" s="475">
        <v>44000</v>
      </c>
      <c r="F47" s="626" t="s">
        <v>3142</v>
      </c>
      <c r="G47" s="476">
        <v>6998</v>
      </c>
      <c r="H47" s="642" t="s">
        <v>2058</v>
      </c>
    </row>
    <row r="48" spans="1:8" ht="30">
      <c r="A48" s="476">
        <v>6</v>
      </c>
      <c r="B48" s="626" t="s">
        <v>3143</v>
      </c>
      <c r="C48" s="636" t="s">
        <v>3144</v>
      </c>
      <c r="D48" s="626" t="s">
        <v>3145</v>
      </c>
      <c r="E48" s="475">
        <v>44001</v>
      </c>
      <c r="F48" s="626" t="s">
        <v>3142</v>
      </c>
      <c r="G48" s="476">
        <v>5128.6000000000004</v>
      </c>
      <c r="H48" s="642" t="s">
        <v>3146</v>
      </c>
    </row>
    <row r="49" spans="1:9">
      <c r="A49" s="476">
        <v>7</v>
      </c>
      <c r="B49" s="626" t="s">
        <v>3147</v>
      </c>
      <c r="D49" s="626" t="s">
        <v>3148</v>
      </c>
      <c r="E49" s="475">
        <v>44011</v>
      </c>
      <c r="F49" s="626" t="s">
        <v>3142</v>
      </c>
      <c r="G49" s="476">
        <v>403</v>
      </c>
      <c r="H49" s="642" t="s">
        <v>3149</v>
      </c>
    </row>
    <row r="50" spans="1:9">
      <c r="A50" s="476">
        <v>8</v>
      </c>
      <c r="B50" s="626" t="s">
        <v>3150</v>
      </c>
      <c r="D50" s="626" t="s">
        <v>3151</v>
      </c>
      <c r="E50" s="475">
        <v>44097</v>
      </c>
      <c r="F50" s="626" t="s">
        <v>3142</v>
      </c>
      <c r="G50" s="642">
        <v>4100</v>
      </c>
      <c r="H50" s="642" t="s">
        <v>3152</v>
      </c>
    </row>
    <row r="51" spans="1:9">
      <c r="A51" s="476">
        <v>9</v>
      </c>
      <c r="B51" s="626" t="s">
        <v>3153</v>
      </c>
      <c r="D51" s="626" t="s">
        <v>3154</v>
      </c>
      <c r="E51" s="475">
        <v>44111</v>
      </c>
      <c r="F51" s="626" t="s">
        <v>3142</v>
      </c>
      <c r="G51" s="642">
        <v>400</v>
      </c>
      <c r="H51" s="642" t="s">
        <v>3155</v>
      </c>
    </row>
    <row r="52" spans="1:9">
      <c r="A52" s="642">
        <v>10</v>
      </c>
      <c r="B52" s="626" t="s">
        <v>3156</v>
      </c>
      <c r="C52" s="440" t="s">
        <v>3157</v>
      </c>
      <c r="D52" s="626" t="s">
        <v>3158</v>
      </c>
      <c r="E52" s="475">
        <v>44141</v>
      </c>
      <c r="F52" s="626" t="s">
        <v>3159</v>
      </c>
      <c r="G52" s="641">
        <v>12068</v>
      </c>
      <c r="H52" s="642" t="s">
        <v>3160</v>
      </c>
    </row>
    <row r="53" spans="1:9" ht="21">
      <c r="A53" s="904" t="s">
        <v>3161</v>
      </c>
      <c r="B53" s="904"/>
      <c r="C53" s="904"/>
      <c r="D53" s="904"/>
      <c r="E53" s="904"/>
      <c r="F53" s="904"/>
      <c r="G53" s="904"/>
      <c r="H53" s="904"/>
    </row>
    <row r="54" spans="1:9" ht="45">
      <c r="A54" s="639" t="s">
        <v>633</v>
      </c>
      <c r="B54" s="640" t="s">
        <v>2367</v>
      </c>
      <c r="C54" s="640" t="s">
        <v>3021</v>
      </c>
      <c r="D54" s="640" t="s">
        <v>3022</v>
      </c>
      <c r="E54" s="640" t="s">
        <v>3023</v>
      </c>
      <c r="F54" s="640" t="s">
        <v>3024</v>
      </c>
      <c r="G54" s="640" t="s">
        <v>2369</v>
      </c>
      <c r="H54" s="640" t="s">
        <v>635</v>
      </c>
    </row>
    <row r="55" spans="1:9" ht="45">
      <c r="A55" s="660">
        <v>1</v>
      </c>
      <c r="B55" s="631" t="s">
        <v>1911</v>
      </c>
      <c r="C55" s="661" t="s">
        <v>3162</v>
      </c>
      <c r="D55" s="631" t="s">
        <v>3163</v>
      </c>
      <c r="E55" s="663">
        <v>44222</v>
      </c>
      <c r="F55" s="631" t="s">
        <v>3142</v>
      </c>
      <c r="G55" s="666">
        <v>131006</v>
      </c>
      <c r="H55" s="660" t="s">
        <v>3164</v>
      </c>
      <c r="I55" s="635" t="s">
        <v>6018</v>
      </c>
    </row>
    <row r="56" spans="1:9" ht="45">
      <c r="A56" s="660">
        <f>1+A55</f>
        <v>2</v>
      </c>
      <c r="B56" s="632" t="s">
        <v>3097</v>
      </c>
      <c r="C56" s="661" t="s">
        <v>3165</v>
      </c>
      <c r="D56" s="631" t="s">
        <v>3166</v>
      </c>
      <c r="E56" s="663">
        <v>44336</v>
      </c>
      <c r="F56" s="631" t="s">
        <v>3142</v>
      </c>
      <c r="G56" s="666">
        <v>9764</v>
      </c>
      <c r="H56" s="669" t="s">
        <v>3131</v>
      </c>
      <c r="I56" s="635" t="s">
        <v>6018</v>
      </c>
    </row>
    <row r="57" spans="1:9" ht="45">
      <c r="A57" s="660">
        <f t="shared" ref="A57:A61" si="2">1+A56</f>
        <v>3</v>
      </c>
      <c r="B57" s="632" t="s">
        <v>3097</v>
      </c>
      <c r="C57" s="661" t="s">
        <v>3167</v>
      </c>
      <c r="D57" s="631" t="s">
        <v>3168</v>
      </c>
      <c r="E57" s="663">
        <v>44336</v>
      </c>
      <c r="F57" s="631" t="s">
        <v>3142</v>
      </c>
      <c r="G57" s="666">
        <v>4236</v>
      </c>
      <c r="H57" s="669" t="s">
        <v>3134</v>
      </c>
      <c r="I57" s="635" t="s">
        <v>6018</v>
      </c>
    </row>
    <row r="58" spans="1:9" ht="45">
      <c r="A58" s="660">
        <f t="shared" si="2"/>
        <v>4</v>
      </c>
      <c r="B58" s="632" t="s">
        <v>3097</v>
      </c>
      <c r="C58" s="661" t="s">
        <v>3169</v>
      </c>
      <c r="D58" s="631" t="s">
        <v>3170</v>
      </c>
      <c r="E58" s="663">
        <v>44336</v>
      </c>
      <c r="F58" s="631" t="s">
        <v>3142</v>
      </c>
      <c r="G58" s="666">
        <v>2568</v>
      </c>
      <c r="H58" s="669" t="s">
        <v>3171</v>
      </c>
      <c r="I58" s="635" t="s">
        <v>6018</v>
      </c>
    </row>
    <row r="59" spans="1:9">
      <c r="A59" s="660">
        <f t="shared" si="2"/>
        <v>5</v>
      </c>
      <c r="B59" s="632" t="s">
        <v>3172</v>
      </c>
      <c r="C59" s="661" t="s">
        <v>3173</v>
      </c>
      <c r="D59" s="631" t="s">
        <v>3174</v>
      </c>
      <c r="E59" s="663">
        <v>44357</v>
      </c>
      <c r="F59" s="631" t="s">
        <v>3142</v>
      </c>
      <c r="G59" s="666">
        <v>260</v>
      </c>
      <c r="H59" s="669" t="s">
        <v>3175</v>
      </c>
      <c r="I59" s="635" t="s">
        <v>6018</v>
      </c>
    </row>
    <row r="60" spans="1:9">
      <c r="A60" s="642">
        <f t="shared" si="2"/>
        <v>6</v>
      </c>
      <c r="B60" s="410" t="s">
        <v>3150</v>
      </c>
      <c r="D60" s="410" t="s">
        <v>3176</v>
      </c>
      <c r="E60" s="475">
        <v>44440</v>
      </c>
      <c r="F60" s="626" t="s">
        <v>3142</v>
      </c>
      <c r="G60" s="642">
        <v>4100</v>
      </c>
      <c r="H60" s="642" t="s">
        <v>3152</v>
      </c>
      <c r="I60" s="635" t="s">
        <v>6018</v>
      </c>
    </row>
    <row r="61" spans="1:9" ht="45">
      <c r="A61" s="642">
        <f t="shared" si="2"/>
        <v>7</v>
      </c>
      <c r="B61" s="438" t="s">
        <v>3097</v>
      </c>
      <c r="C61" s="440" t="s">
        <v>3990</v>
      </c>
      <c r="D61" s="440" t="s">
        <v>3987</v>
      </c>
      <c r="E61" s="475">
        <v>44467</v>
      </c>
      <c r="F61" s="636" t="s">
        <v>3989</v>
      </c>
      <c r="G61" s="641">
        <v>16573</v>
      </c>
      <c r="H61" s="642" t="s">
        <v>3988</v>
      </c>
      <c r="I61" s="635" t="s">
        <v>6018</v>
      </c>
    </row>
    <row r="62" spans="1:9" ht="21">
      <c r="A62" s="904" t="s">
        <v>4129</v>
      </c>
      <c r="B62" s="904"/>
      <c r="C62" s="904"/>
      <c r="D62" s="904"/>
      <c r="E62" s="904"/>
      <c r="F62" s="904"/>
      <c r="G62" s="904"/>
      <c r="H62" s="904"/>
    </row>
    <row r="63" spans="1:9" ht="45">
      <c r="A63" s="440" t="s">
        <v>633</v>
      </c>
      <c r="B63" s="625" t="s">
        <v>2367</v>
      </c>
      <c r="C63" s="625" t="s">
        <v>3021</v>
      </c>
      <c r="D63" s="625" t="s">
        <v>3022</v>
      </c>
      <c r="E63" s="625" t="s">
        <v>3023</v>
      </c>
      <c r="F63" s="625" t="s">
        <v>3024</v>
      </c>
      <c r="G63" s="625" t="s">
        <v>2369</v>
      </c>
      <c r="H63" s="625" t="s">
        <v>635</v>
      </c>
    </row>
    <row r="64" spans="1:9">
      <c r="A64" s="642">
        <v>1</v>
      </c>
      <c r="B64" s="626" t="s">
        <v>4130</v>
      </c>
      <c r="C64" s="440" t="s">
        <v>4131</v>
      </c>
      <c r="D64" s="626" t="s">
        <v>4132</v>
      </c>
      <c r="E64" s="475">
        <v>44600</v>
      </c>
      <c r="F64" s="626" t="s">
        <v>4134</v>
      </c>
      <c r="G64" s="641">
        <v>1408</v>
      </c>
      <c r="H64" s="643" t="s">
        <v>4133</v>
      </c>
    </row>
    <row r="65" spans="1:9" ht="30">
      <c r="A65" s="642">
        <f>1+A64</f>
        <v>2</v>
      </c>
      <c r="B65" s="626" t="s">
        <v>4138</v>
      </c>
      <c r="C65" s="440" t="s">
        <v>4145</v>
      </c>
      <c r="D65" s="626" t="s">
        <v>4137</v>
      </c>
      <c r="E65" s="475">
        <v>44601</v>
      </c>
      <c r="F65" s="626" t="s">
        <v>4144</v>
      </c>
      <c r="G65" s="641">
        <v>18308</v>
      </c>
      <c r="H65" s="643" t="s">
        <v>4139</v>
      </c>
      <c r="I65" t="s">
        <v>6018</v>
      </c>
    </row>
    <row r="66" spans="1:9" ht="30">
      <c r="A66" s="642">
        <f t="shared" ref="A66:A94" si="3">1+A65</f>
        <v>3</v>
      </c>
      <c r="B66" s="626" t="s">
        <v>4140</v>
      </c>
      <c r="C66" s="440" t="s">
        <v>4148</v>
      </c>
      <c r="D66" s="626" t="s">
        <v>4141</v>
      </c>
      <c r="E66" s="475">
        <v>44607</v>
      </c>
      <c r="F66" s="626" t="s">
        <v>4147</v>
      </c>
      <c r="G66" s="641">
        <v>1969</v>
      </c>
      <c r="H66" s="642" t="s">
        <v>4146</v>
      </c>
    </row>
    <row r="67" spans="1:9">
      <c r="A67" s="642">
        <f t="shared" si="3"/>
        <v>4</v>
      </c>
      <c r="B67" s="626" t="s">
        <v>4140</v>
      </c>
      <c r="C67" s="642" t="s">
        <v>4212</v>
      </c>
      <c r="D67" s="626" t="s">
        <v>4142</v>
      </c>
      <c r="E67" s="475">
        <v>44607</v>
      </c>
      <c r="F67" s="410" t="s">
        <v>1173</v>
      </c>
      <c r="G67" s="641">
        <v>3793</v>
      </c>
      <c r="H67" s="476" t="s">
        <v>4187</v>
      </c>
    </row>
    <row r="68" spans="1:9" ht="29.25" customHeight="1">
      <c r="A68" s="642">
        <f t="shared" si="3"/>
        <v>5</v>
      </c>
      <c r="B68" s="626" t="s">
        <v>4140</v>
      </c>
      <c r="C68" s="636" t="s">
        <v>4213</v>
      </c>
      <c r="D68" s="626" t="s">
        <v>4143</v>
      </c>
      <c r="E68" s="475">
        <v>44608</v>
      </c>
      <c r="F68" s="410" t="s">
        <v>4188</v>
      </c>
      <c r="G68" s="641">
        <v>1090</v>
      </c>
      <c r="H68" s="476" t="s">
        <v>4189</v>
      </c>
    </row>
    <row r="69" spans="1:9">
      <c r="A69" s="642">
        <f t="shared" si="3"/>
        <v>6</v>
      </c>
      <c r="B69" s="626" t="s">
        <v>4140</v>
      </c>
      <c r="C69" s="440" t="s">
        <v>4228</v>
      </c>
      <c r="D69" s="626" t="s">
        <v>4227</v>
      </c>
      <c r="E69" s="475">
        <v>44642</v>
      </c>
      <c r="F69" s="626" t="s">
        <v>4226</v>
      </c>
      <c r="G69" s="641">
        <v>3147</v>
      </c>
      <c r="H69" s="642" t="s">
        <v>4225</v>
      </c>
    </row>
    <row r="70" spans="1:9" ht="30">
      <c r="A70" s="642">
        <f t="shared" si="3"/>
        <v>7</v>
      </c>
      <c r="B70" s="410" t="s">
        <v>4300</v>
      </c>
      <c r="C70" s="440" t="s">
        <v>4301</v>
      </c>
      <c r="D70" s="626" t="s">
        <v>4299</v>
      </c>
      <c r="E70" s="475">
        <v>44656</v>
      </c>
      <c r="F70" s="411" t="s">
        <v>4302</v>
      </c>
      <c r="G70" s="476">
        <v>3085</v>
      </c>
      <c r="H70" s="476" t="s">
        <v>4303</v>
      </c>
      <c r="I70" t="s">
        <v>6018</v>
      </c>
    </row>
    <row r="71" spans="1:9" ht="30">
      <c r="A71" s="642">
        <f t="shared" si="3"/>
        <v>8</v>
      </c>
      <c r="B71" s="633" t="s">
        <v>4140</v>
      </c>
      <c r="C71" s="440" t="s">
        <v>4148</v>
      </c>
      <c r="D71" s="626" t="s">
        <v>4348</v>
      </c>
      <c r="E71" s="475">
        <v>44672</v>
      </c>
      <c r="F71" s="626" t="s">
        <v>4147</v>
      </c>
      <c r="G71" s="476">
        <v>1969</v>
      </c>
      <c r="H71" s="642" t="s">
        <v>4146</v>
      </c>
    </row>
    <row r="72" spans="1:9" ht="65.25" customHeight="1">
      <c r="A72" s="642">
        <f t="shared" si="3"/>
        <v>9</v>
      </c>
      <c r="B72" s="633" t="s">
        <v>4140</v>
      </c>
      <c r="C72" s="440" t="s">
        <v>4373</v>
      </c>
      <c r="D72" s="627" t="s">
        <v>4366</v>
      </c>
      <c r="E72" s="475">
        <v>44685</v>
      </c>
      <c r="F72" s="627" t="s">
        <v>1173</v>
      </c>
      <c r="G72" s="476">
        <v>1707</v>
      </c>
      <c r="H72" s="440" t="s">
        <v>4374</v>
      </c>
    </row>
    <row r="73" spans="1:9" ht="60">
      <c r="A73" s="642">
        <f t="shared" si="3"/>
        <v>10</v>
      </c>
      <c r="B73" s="633" t="s">
        <v>4365</v>
      </c>
      <c r="C73" s="440" t="s">
        <v>4369</v>
      </c>
      <c r="D73" s="627" t="s">
        <v>4375</v>
      </c>
      <c r="E73" s="475">
        <v>44686</v>
      </c>
      <c r="F73" s="633" t="s">
        <v>4367</v>
      </c>
      <c r="G73" s="476">
        <v>31755</v>
      </c>
      <c r="H73" s="440" t="s">
        <v>4368</v>
      </c>
    </row>
    <row r="74" spans="1:9" ht="60">
      <c r="A74" s="642">
        <f t="shared" si="3"/>
        <v>11</v>
      </c>
      <c r="B74" s="411" t="s">
        <v>4400</v>
      </c>
      <c r="C74" s="440" t="s">
        <v>4401</v>
      </c>
      <c r="D74" s="438" t="s">
        <v>4402</v>
      </c>
      <c r="E74" s="475">
        <v>44705</v>
      </c>
      <c r="F74" s="633" t="s">
        <v>1855</v>
      </c>
      <c r="G74" s="476">
        <v>71247</v>
      </c>
      <c r="H74" s="476" t="s">
        <v>4403</v>
      </c>
      <c r="I74" t="s">
        <v>6018</v>
      </c>
    </row>
    <row r="75" spans="1:9">
      <c r="A75" s="642">
        <f t="shared" si="3"/>
        <v>12</v>
      </c>
      <c r="B75" s="644" t="s">
        <v>4404</v>
      </c>
      <c r="C75" s="440" t="s">
        <v>4405</v>
      </c>
      <c r="D75" s="458" t="s">
        <v>4406</v>
      </c>
      <c r="E75" s="475">
        <v>44705</v>
      </c>
      <c r="F75" s="644" t="s">
        <v>1173</v>
      </c>
      <c r="G75" s="476">
        <v>4083</v>
      </c>
      <c r="H75" s="476" t="s">
        <v>4407</v>
      </c>
    </row>
    <row r="76" spans="1:9">
      <c r="A76" s="642">
        <f t="shared" si="3"/>
        <v>13</v>
      </c>
      <c r="B76" s="644" t="s">
        <v>4404</v>
      </c>
      <c r="C76" s="440" t="s">
        <v>4405</v>
      </c>
      <c r="D76" s="458" t="s">
        <v>4408</v>
      </c>
      <c r="E76" s="475">
        <v>44705</v>
      </c>
      <c r="F76" s="644" t="s">
        <v>1173</v>
      </c>
      <c r="G76" s="476">
        <v>3037</v>
      </c>
      <c r="H76" s="476" t="s">
        <v>4409</v>
      </c>
    </row>
    <row r="77" spans="1:9">
      <c r="A77" s="642">
        <f t="shared" si="3"/>
        <v>14</v>
      </c>
      <c r="B77" s="644" t="s">
        <v>4404</v>
      </c>
      <c r="C77" s="440" t="s">
        <v>4405</v>
      </c>
      <c r="D77" s="458" t="s">
        <v>4410</v>
      </c>
      <c r="E77" s="475">
        <v>44705</v>
      </c>
      <c r="F77" s="644" t="s">
        <v>1173</v>
      </c>
      <c r="G77" s="476">
        <v>10000</v>
      </c>
      <c r="H77" s="476" t="s">
        <v>4411</v>
      </c>
    </row>
    <row r="78" spans="1:9">
      <c r="A78" s="642">
        <f t="shared" si="3"/>
        <v>15</v>
      </c>
      <c r="B78" s="644" t="s">
        <v>4413</v>
      </c>
      <c r="C78" s="440" t="s">
        <v>4414</v>
      </c>
      <c r="D78" s="458" t="s">
        <v>4415</v>
      </c>
      <c r="E78" s="475">
        <v>44711</v>
      </c>
      <c r="F78" s="644" t="s">
        <v>1855</v>
      </c>
      <c r="G78" s="476">
        <v>2651</v>
      </c>
      <c r="H78" s="476" t="s">
        <v>4416</v>
      </c>
    </row>
    <row r="79" spans="1:9" ht="45">
      <c r="A79" s="642">
        <f t="shared" si="3"/>
        <v>16</v>
      </c>
      <c r="B79" s="644" t="s">
        <v>4417</v>
      </c>
      <c r="C79" s="440" t="s">
        <v>4418</v>
      </c>
      <c r="D79" s="645" t="s">
        <v>4419</v>
      </c>
      <c r="E79" s="475">
        <v>44711</v>
      </c>
      <c r="F79" s="644" t="s">
        <v>1173</v>
      </c>
      <c r="G79" s="476">
        <v>13020</v>
      </c>
      <c r="H79" s="476" t="s">
        <v>4420</v>
      </c>
    </row>
    <row r="80" spans="1:9" ht="30">
      <c r="A80" s="642">
        <f t="shared" si="3"/>
        <v>17</v>
      </c>
      <c r="B80" s="644" t="s">
        <v>4304</v>
      </c>
      <c r="C80" s="440" t="s">
        <v>4443</v>
      </c>
      <c r="D80" s="645" t="s">
        <v>4442</v>
      </c>
      <c r="E80" s="475">
        <v>44726</v>
      </c>
      <c r="F80" s="644" t="s">
        <v>1173</v>
      </c>
      <c r="G80" s="476">
        <v>2122288</v>
      </c>
      <c r="H80" s="476" t="s">
        <v>996</v>
      </c>
    </row>
    <row r="81" spans="1:9">
      <c r="A81" s="642">
        <f t="shared" si="3"/>
        <v>18</v>
      </c>
      <c r="B81" s="644" t="s">
        <v>4445</v>
      </c>
      <c r="C81" s="440" t="s">
        <v>4446</v>
      </c>
      <c r="D81" s="645" t="s">
        <v>4444</v>
      </c>
      <c r="E81" s="475">
        <v>44726</v>
      </c>
      <c r="F81" s="644" t="s">
        <v>4447</v>
      </c>
      <c r="G81" s="476">
        <v>2900</v>
      </c>
      <c r="H81" s="476" t="s">
        <v>2029</v>
      </c>
    </row>
    <row r="82" spans="1:9" ht="90">
      <c r="A82" s="642">
        <f t="shared" si="3"/>
        <v>19</v>
      </c>
      <c r="B82" s="633" t="s">
        <v>4365</v>
      </c>
      <c r="C82" s="440" t="s">
        <v>4369</v>
      </c>
      <c r="D82" s="438" t="s">
        <v>4504</v>
      </c>
      <c r="E82" s="475">
        <v>44747</v>
      </c>
      <c r="F82" s="633" t="s">
        <v>4517</v>
      </c>
      <c r="G82" s="476">
        <v>34005</v>
      </c>
      <c r="H82" s="440" t="s">
        <v>4505</v>
      </c>
    </row>
    <row r="83" spans="1:9" ht="15.75">
      <c r="A83" s="642">
        <f t="shared" si="3"/>
        <v>20</v>
      </c>
      <c r="B83" s="646" t="s">
        <v>4518</v>
      </c>
      <c r="C83" s="440" t="s">
        <v>4519</v>
      </c>
      <c r="D83" s="438" t="s">
        <v>4520</v>
      </c>
      <c r="E83" s="475">
        <v>44757</v>
      </c>
      <c r="F83" s="411" t="s">
        <v>1173</v>
      </c>
      <c r="G83" s="476">
        <v>14262</v>
      </c>
      <c r="H83" s="476" t="s">
        <v>3109</v>
      </c>
    </row>
    <row r="84" spans="1:9">
      <c r="A84" s="642">
        <f t="shared" si="3"/>
        <v>21</v>
      </c>
      <c r="B84" s="644" t="s">
        <v>4621</v>
      </c>
      <c r="C84" s="440" t="s">
        <v>4622</v>
      </c>
      <c r="D84" s="438" t="s">
        <v>4623</v>
      </c>
      <c r="E84" s="475">
        <v>44803</v>
      </c>
      <c r="F84" s="411" t="s">
        <v>1855</v>
      </c>
      <c r="G84" s="476">
        <v>3733</v>
      </c>
      <c r="H84" s="476" t="s">
        <v>4624</v>
      </c>
    </row>
    <row r="85" spans="1:9" ht="45">
      <c r="A85" s="642">
        <f t="shared" si="3"/>
        <v>22</v>
      </c>
      <c r="B85" s="410" t="s">
        <v>13</v>
      </c>
      <c r="D85" s="438" t="s">
        <v>4686</v>
      </c>
      <c r="E85" s="475">
        <v>44831</v>
      </c>
      <c r="F85" s="411" t="s">
        <v>1173</v>
      </c>
      <c r="G85" s="476">
        <v>1691</v>
      </c>
      <c r="H85" s="476" t="s">
        <v>4689</v>
      </c>
    </row>
    <row r="86" spans="1:9">
      <c r="A86" s="642">
        <f t="shared" si="3"/>
        <v>23</v>
      </c>
      <c r="B86" s="411" t="s">
        <v>4140</v>
      </c>
      <c r="D86" s="438" t="s">
        <v>4687</v>
      </c>
      <c r="E86" s="475">
        <v>44831</v>
      </c>
      <c r="F86" s="411" t="s">
        <v>1855</v>
      </c>
      <c r="G86" s="476">
        <v>16541</v>
      </c>
      <c r="H86" s="476" t="s">
        <v>4690</v>
      </c>
    </row>
    <row r="87" spans="1:9">
      <c r="A87" s="642">
        <f t="shared" si="3"/>
        <v>24</v>
      </c>
      <c r="B87" s="411" t="s">
        <v>4140</v>
      </c>
      <c r="D87" s="438" t="s">
        <v>4688</v>
      </c>
      <c r="E87" s="475">
        <v>44831</v>
      </c>
      <c r="F87" s="411" t="s">
        <v>1855</v>
      </c>
      <c r="G87" s="476">
        <v>55258</v>
      </c>
      <c r="H87" s="476" t="s">
        <v>4691</v>
      </c>
    </row>
    <row r="88" spans="1:9" ht="30">
      <c r="A88" s="642">
        <f t="shared" si="3"/>
        <v>25</v>
      </c>
      <c r="B88" s="410" t="s">
        <v>5102</v>
      </c>
      <c r="C88" s="440" t="s">
        <v>5105</v>
      </c>
      <c r="D88" s="438" t="s">
        <v>5101</v>
      </c>
      <c r="E88" s="475">
        <v>44862</v>
      </c>
      <c r="F88" s="633" t="s">
        <v>1173</v>
      </c>
      <c r="G88" s="476" t="s">
        <v>5103</v>
      </c>
      <c r="H88" s="440" t="s">
        <v>5104</v>
      </c>
      <c r="I88" t="s">
        <v>6018</v>
      </c>
    </row>
    <row r="89" spans="1:9">
      <c r="A89" s="642">
        <f t="shared" si="3"/>
        <v>26</v>
      </c>
      <c r="B89" s="411" t="s">
        <v>5130</v>
      </c>
      <c r="D89" s="438" t="s">
        <v>5131</v>
      </c>
      <c r="E89" s="475">
        <v>44866</v>
      </c>
      <c r="F89" s="411" t="s">
        <v>5132</v>
      </c>
      <c r="G89" s="476">
        <v>13020</v>
      </c>
      <c r="H89" s="476" t="s">
        <v>4420</v>
      </c>
    </row>
    <row r="90" spans="1:9" ht="30">
      <c r="A90" s="642">
        <f t="shared" si="3"/>
        <v>27</v>
      </c>
      <c r="B90" s="411" t="s">
        <v>5149</v>
      </c>
      <c r="C90" s="440" t="s">
        <v>3140</v>
      </c>
      <c r="D90" s="438" t="s">
        <v>5150</v>
      </c>
      <c r="E90" s="475">
        <v>44873</v>
      </c>
      <c r="F90" s="411" t="s">
        <v>4147</v>
      </c>
      <c r="G90" s="476">
        <v>1969</v>
      </c>
      <c r="H90" s="476" t="s">
        <v>4146</v>
      </c>
    </row>
    <row r="91" spans="1:9">
      <c r="A91" s="642">
        <f t="shared" si="3"/>
        <v>28</v>
      </c>
      <c r="B91" s="411" t="s">
        <v>3156</v>
      </c>
      <c r="C91" s="440" t="s">
        <v>5154</v>
      </c>
      <c r="D91" s="438" t="s">
        <v>5153</v>
      </c>
      <c r="E91" s="475">
        <v>44879</v>
      </c>
      <c r="F91" s="411" t="s">
        <v>1855</v>
      </c>
      <c r="G91" s="476">
        <v>12068</v>
      </c>
      <c r="H91" s="476" t="s">
        <v>5155</v>
      </c>
      <c r="I91" t="s">
        <v>6018</v>
      </c>
    </row>
    <row r="92" spans="1:9">
      <c r="A92" s="642">
        <f t="shared" si="3"/>
        <v>29</v>
      </c>
      <c r="B92" s="411" t="s">
        <v>5167</v>
      </c>
      <c r="C92" s="440" t="s">
        <v>4373</v>
      </c>
      <c r="D92" s="438" t="s">
        <v>5166</v>
      </c>
      <c r="E92" s="475">
        <v>44883</v>
      </c>
      <c r="F92" s="627" t="s">
        <v>1173</v>
      </c>
      <c r="G92" s="476">
        <v>1707</v>
      </c>
      <c r="H92" s="440" t="s">
        <v>4374</v>
      </c>
    </row>
    <row r="93" spans="1:9">
      <c r="A93" s="642">
        <f t="shared" si="3"/>
        <v>30</v>
      </c>
      <c r="B93" s="411" t="s">
        <v>5187</v>
      </c>
      <c r="C93" s="440" t="s">
        <v>5189</v>
      </c>
      <c r="D93" s="438" t="s">
        <v>5186</v>
      </c>
      <c r="E93" s="475">
        <v>44893</v>
      </c>
      <c r="F93" s="627" t="s">
        <v>5191</v>
      </c>
      <c r="G93" s="476">
        <v>1976</v>
      </c>
      <c r="H93" s="476" t="s">
        <v>5188</v>
      </c>
    </row>
    <row r="94" spans="1:9">
      <c r="A94" s="642">
        <f t="shared" si="3"/>
        <v>31</v>
      </c>
      <c r="B94" s="411" t="s">
        <v>4304</v>
      </c>
      <c r="D94" s="438" t="s">
        <v>5190</v>
      </c>
      <c r="E94" s="475">
        <v>44893</v>
      </c>
      <c r="F94" s="627" t="s">
        <v>1173</v>
      </c>
      <c r="G94" s="641">
        <v>20972297</v>
      </c>
      <c r="H94" s="476" t="s">
        <v>5192</v>
      </c>
    </row>
    <row r="95" spans="1:9" ht="21">
      <c r="A95" s="904" t="s">
        <v>5300</v>
      </c>
      <c r="B95" s="904"/>
      <c r="C95" s="904"/>
      <c r="D95" s="904"/>
      <c r="E95" s="904"/>
      <c r="F95" s="904"/>
      <c r="G95" s="904"/>
      <c r="H95" s="904"/>
    </row>
    <row r="96" spans="1:9" ht="45">
      <c r="A96" s="639" t="s">
        <v>633</v>
      </c>
      <c r="B96" s="625" t="s">
        <v>2367</v>
      </c>
      <c r="C96" s="625" t="s">
        <v>3021</v>
      </c>
      <c r="D96" s="625" t="s">
        <v>3022</v>
      </c>
      <c r="E96" s="625" t="s">
        <v>3023</v>
      </c>
      <c r="F96" s="625" t="s">
        <v>3024</v>
      </c>
      <c r="G96" s="625" t="s">
        <v>2369</v>
      </c>
      <c r="H96" s="625" t="s">
        <v>635</v>
      </c>
    </row>
    <row r="97" spans="1:9" s="85" customFormat="1">
      <c r="A97" s="642">
        <v>1</v>
      </c>
      <c r="B97" s="565" t="s">
        <v>5130</v>
      </c>
      <c r="C97" s="440"/>
      <c r="D97" s="438" t="s">
        <v>5321</v>
      </c>
      <c r="E97" s="475">
        <v>44956</v>
      </c>
      <c r="F97" s="633" t="s">
        <v>5132</v>
      </c>
      <c r="G97" s="476">
        <v>13020</v>
      </c>
      <c r="H97" s="476" t="s">
        <v>4420</v>
      </c>
    </row>
    <row r="98" spans="1:9" s="85" customFormat="1">
      <c r="A98" s="642">
        <v>2</v>
      </c>
      <c r="B98" s="565" t="s">
        <v>5332</v>
      </c>
      <c r="C98" s="440" t="s">
        <v>3028</v>
      </c>
      <c r="D98" s="438" t="s">
        <v>5333</v>
      </c>
      <c r="E98" s="475">
        <v>44967</v>
      </c>
      <c r="F98" s="633" t="s">
        <v>5334</v>
      </c>
      <c r="G98" s="476">
        <v>1453</v>
      </c>
      <c r="H98" s="476" t="s">
        <v>5335</v>
      </c>
      <c r="I98" s="85" t="s">
        <v>5362</v>
      </c>
    </row>
    <row r="99" spans="1:9" s="85" customFormat="1" ht="30">
      <c r="A99" s="642">
        <v>3</v>
      </c>
      <c r="B99" s="565" t="s">
        <v>5349</v>
      </c>
      <c r="C99" s="440" t="s">
        <v>5350</v>
      </c>
      <c r="D99" s="438" t="s">
        <v>5348</v>
      </c>
      <c r="E99" s="475">
        <v>44970</v>
      </c>
      <c r="F99" s="633" t="s">
        <v>2307</v>
      </c>
      <c r="G99" s="476">
        <v>4000</v>
      </c>
      <c r="H99" s="476" t="s">
        <v>5351</v>
      </c>
      <c r="I99" s="85" t="s">
        <v>5362</v>
      </c>
    </row>
    <row r="100" spans="1:9" s="85" customFormat="1" ht="45">
      <c r="A100" s="642">
        <v>4</v>
      </c>
      <c r="B100" s="428" t="s">
        <v>5368</v>
      </c>
      <c r="C100" s="440" t="s">
        <v>5369</v>
      </c>
      <c r="D100" s="438" t="s">
        <v>5367</v>
      </c>
      <c r="E100" s="475">
        <v>44988</v>
      </c>
      <c r="F100" s="633" t="s">
        <v>1173</v>
      </c>
      <c r="G100" s="476">
        <v>2638</v>
      </c>
      <c r="H100" s="476" t="s">
        <v>5370</v>
      </c>
      <c r="I100" s="85" t="s">
        <v>5375</v>
      </c>
    </row>
    <row r="101" spans="1:9">
      <c r="A101" s="642"/>
      <c r="B101" s="404" t="s">
        <v>5571</v>
      </c>
      <c r="C101" s="662" t="s">
        <v>3028</v>
      </c>
      <c r="D101" s="647" t="s">
        <v>5572</v>
      </c>
      <c r="E101" s="664"/>
      <c r="F101" s="647"/>
      <c r="G101" s="664">
        <v>1408</v>
      </c>
      <c r="H101" s="667" t="s">
        <v>5573</v>
      </c>
      <c r="I101" t="s">
        <v>5362</v>
      </c>
    </row>
    <row r="102" spans="1:9" s="85" customFormat="1" ht="30">
      <c r="A102" s="642">
        <v>5</v>
      </c>
      <c r="B102" s="633" t="s">
        <v>4304</v>
      </c>
      <c r="C102" s="440" t="s">
        <v>4443</v>
      </c>
      <c r="D102" s="438" t="s">
        <v>5589</v>
      </c>
      <c r="E102" s="475">
        <v>45058</v>
      </c>
      <c r="F102" s="633" t="s">
        <v>1173</v>
      </c>
      <c r="G102" s="476">
        <v>2101295</v>
      </c>
      <c r="H102" s="476" t="s">
        <v>5192</v>
      </c>
    </row>
    <row r="103" spans="1:9">
      <c r="A103" s="476">
        <v>6</v>
      </c>
      <c r="B103" s="418" t="s">
        <v>5571</v>
      </c>
      <c r="C103" s="440" t="s">
        <v>3028</v>
      </c>
      <c r="D103" s="438" t="s">
        <v>5614</v>
      </c>
      <c r="E103" s="475">
        <v>45069</v>
      </c>
      <c r="F103" s="411" t="s">
        <v>2307</v>
      </c>
      <c r="G103" s="476">
        <v>1500</v>
      </c>
      <c r="H103" s="416" t="s">
        <v>5573</v>
      </c>
      <c r="I103" s="85" t="s">
        <v>5362</v>
      </c>
    </row>
    <row r="104" spans="1:9">
      <c r="A104" s="642">
        <v>7</v>
      </c>
      <c r="B104" s="443" t="s">
        <v>5625</v>
      </c>
      <c r="C104" s="440" t="s">
        <v>3028</v>
      </c>
      <c r="D104" s="438" t="s">
        <v>5632</v>
      </c>
      <c r="E104" s="475">
        <v>45076</v>
      </c>
      <c r="F104" s="411" t="s">
        <v>5626</v>
      </c>
      <c r="G104" s="476">
        <v>1200</v>
      </c>
      <c r="H104" s="476" t="s">
        <v>5498</v>
      </c>
      <c r="I104" s="85" t="s">
        <v>5362</v>
      </c>
    </row>
    <row r="105" spans="1:9" s="329" customFormat="1" ht="110.25">
      <c r="A105" s="487">
        <v>8</v>
      </c>
      <c r="B105" s="648" t="s">
        <v>5681</v>
      </c>
      <c r="C105" s="672" t="s">
        <v>5682</v>
      </c>
      <c r="D105" s="649" t="s">
        <v>5683</v>
      </c>
      <c r="E105" s="650">
        <v>45096</v>
      </c>
      <c r="F105" s="651" t="s">
        <v>1855</v>
      </c>
      <c r="G105" s="487">
        <v>16541</v>
      </c>
      <c r="H105" s="487" t="s">
        <v>4690</v>
      </c>
      <c r="I105" s="407" t="s">
        <v>5362</v>
      </c>
    </row>
    <row r="106" spans="1:9" ht="15.75">
      <c r="A106" s="642">
        <v>9</v>
      </c>
      <c r="B106" s="418" t="s">
        <v>5684</v>
      </c>
      <c r="C106" s="440" t="s">
        <v>3028</v>
      </c>
      <c r="D106" s="649" t="s">
        <v>5685</v>
      </c>
      <c r="E106" s="475">
        <v>45096</v>
      </c>
      <c r="F106" s="411" t="s">
        <v>5687</v>
      </c>
      <c r="G106" s="476">
        <v>1392</v>
      </c>
      <c r="H106" s="476" t="s">
        <v>5686</v>
      </c>
      <c r="I106" s="85" t="s">
        <v>5362</v>
      </c>
    </row>
    <row r="107" spans="1:9" ht="30">
      <c r="A107" s="487">
        <v>10</v>
      </c>
      <c r="B107" s="410" t="s">
        <v>5102</v>
      </c>
      <c r="D107" s="649" t="s">
        <v>5728</v>
      </c>
      <c r="E107" s="475">
        <v>45112</v>
      </c>
      <c r="F107" s="633" t="s">
        <v>1173</v>
      </c>
      <c r="G107" s="476">
        <v>113232</v>
      </c>
      <c r="H107" s="476" t="s">
        <v>5729</v>
      </c>
      <c r="I107" s="85" t="s">
        <v>5362</v>
      </c>
    </row>
    <row r="108" spans="1:9" ht="30">
      <c r="A108" s="487"/>
      <c r="B108" s="403" t="s">
        <v>5102</v>
      </c>
      <c r="C108" s="662"/>
      <c r="D108" s="403" t="s">
        <v>5736</v>
      </c>
      <c r="E108" s="664"/>
      <c r="F108" s="652" t="s">
        <v>1173</v>
      </c>
      <c r="G108" s="664"/>
      <c r="H108" s="664" t="s">
        <v>5737</v>
      </c>
      <c r="I108" s="85" t="s">
        <v>5362</v>
      </c>
    </row>
    <row r="109" spans="1:9" ht="15.75">
      <c r="A109" s="476">
        <v>11</v>
      </c>
      <c r="B109" s="418" t="s">
        <v>1039</v>
      </c>
      <c r="C109" s="440" t="s">
        <v>5750</v>
      </c>
      <c r="D109" s="649" t="s">
        <v>5747</v>
      </c>
      <c r="E109" s="475">
        <v>45126</v>
      </c>
      <c r="F109" s="411" t="s">
        <v>5751</v>
      </c>
      <c r="G109" s="476">
        <v>4100</v>
      </c>
      <c r="H109" s="476" t="s">
        <v>1040</v>
      </c>
      <c r="I109" s="85" t="s">
        <v>5362</v>
      </c>
    </row>
    <row r="110" spans="1:9" ht="15.75">
      <c r="A110" s="476">
        <v>12</v>
      </c>
      <c r="B110" s="418" t="s">
        <v>5745</v>
      </c>
      <c r="C110" s="440" t="s">
        <v>5746</v>
      </c>
      <c r="D110" s="649" t="s">
        <v>5749</v>
      </c>
      <c r="E110" s="475">
        <v>45126</v>
      </c>
      <c r="F110" s="411" t="s">
        <v>3041</v>
      </c>
      <c r="G110" s="476">
        <v>6000</v>
      </c>
      <c r="H110" s="476" t="s">
        <v>5748</v>
      </c>
    </row>
    <row r="111" spans="1:9" ht="15.75">
      <c r="A111" s="476">
        <v>13</v>
      </c>
      <c r="B111" s="418" t="s">
        <v>5753</v>
      </c>
      <c r="C111" s="440" t="s">
        <v>3028</v>
      </c>
      <c r="D111" s="649" t="s">
        <v>5773</v>
      </c>
      <c r="E111" s="475">
        <v>45133</v>
      </c>
      <c r="F111" s="411" t="s">
        <v>5754</v>
      </c>
      <c r="G111" s="476">
        <v>1170</v>
      </c>
      <c r="H111" s="416" t="s">
        <v>5755</v>
      </c>
      <c r="I111" s="85" t="s">
        <v>5362</v>
      </c>
    </row>
    <row r="112" spans="1:9" ht="15.75">
      <c r="A112" s="476">
        <v>14</v>
      </c>
      <c r="B112" s="653" t="s">
        <v>2157</v>
      </c>
      <c r="C112" s="659" t="s">
        <v>5794</v>
      </c>
      <c r="D112" s="649" t="s">
        <v>5799</v>
      </c>
      <c r="E112" s="448">
        <v>45148</v>
      </c>
      <c r="F112" s="411" t="s">
        <v>1855</v>
      </c>
      <c r="G112" s="456">
        <v>6603</v>
      </c>
      <c r="H112" s="416" t="s">
        <v>5795</v>
      </c>
      <c r="I112" s="85" t="s">
        <v>5362</v>
      </c>
    </row>
    <row r="113" spans="1:9" ht="30">
      <c r="B113" s="566" t="s">
        <v>3150</v>
      </c>
      <c r="C113" s="654" t="s">
        <v>5906</v>
      </c>
      <c r="D113" s="655" t="s">
        <v>5907</v>
      </c>
      <c r="E113" s="656">
        <v>45167</v>
      </c>
      <c r="F113" s="566"/>
      <c r="G113" s="667"/>
      <c r="H113" s="667"/>
      <c r="I113" s="85" t="s">
        <v>5362</v>
      </c>
    </row>
    <row r="114" spans="1:9" ht="15.75">
      <c r="A114" s="476">
        <v>15</v>
      </c>
      <c r="B114" s="418" t="s">
        <v>5928</v>
      </c>
      <c r="C114" s="485" t="s">
        <v>5929</v>
      </c>
      <c r="D114" s="649" t="s">
        <v>5930</v>
      </c>
      <c r="E114" s="448">
        <v>45177</v>
      </c>
      <c r="F114" s="418" t="s">
        <v>1173</v>
      </c>
      <c r="G114" s="456">
        <v>910</v>
      </c>
      <c r="H114" s="456" t="s">
        <v>5931</v>
      </c>
      <c r="I114" s="85" t="s">
        <v>5362</v>
      </c>
    </row>
    <row r="115" spans="1:9" ht="15.75">
      <c r="B115" s="404" t="s">
        <v>5967</v>
      </c>
      <c r="C115" s="654" t="s">
        <v>3028</v>
      </c>
      <c r="D115" s="404" t="s">
        <v>5968</v>
      </c>
      <c r="E115" s="656">
        <v>45183</v>
      </c>
      <c r="F115" s="404" t="s">
        <v>5969</v>
      </c>
      <c r="G115" s="667">
        <v>1497</v>
      </c>
      <c r="H115" s="451" t="s">
        <v>5970</v>
      </c>
      <c r="I115" s="85" t="s">
        <v>5362</v>
      </c>
    </row>
    <row r="116" spans="1:9" s="455" customFormat="1" ht="15.75">
      <c r="A116" s="657">
        <v>16</v>
      </c>
      <c r="B116" s="412" t="s">
        <v>5980</v>
      </c>
      <c r="C116" s="659" t="s">
        <v>3028</v>
      </c>
      <c r="D116" s="658" t="s">
        <v>5979</v>
      </c>
      <c r="E116" s="665">
        <v>45191</v>
      </c>
      <c r="F116" s="412" t="s">
        <v>2307</v>
      </c>
      <c r="G116" s="416">
        <v>1465</v>
      </c>
      <c r="H116" s="416" t="s">
        <v>5542</v>
      </c>
      <c r="I116" s="454" t="s">
        <v>5362</v>
      </c>
    </row>
    <row r="117" spans="1:9" ht="15.75">
      <c r="A117" s="476">
        <v>17</v>
      </c>
      <c r="B117" s="418" t="s">
        <v>3150</v>
      </c>
      <c r="C117" s="659" t="s">
        <v>5906</v>
      </c>
      <c r="D117" s="649" t="s">
        <v>5978</v>
      </c>
      <c r="E117" s="448">
        <v>45191</v>
      </c>
      <c r="F117" s="418" t="s">
        <v>1855</v>
      </c>
      <c r="G117" s="456">
        <v>10279.6</v>
      </c>
      <c r="H117" s="456" t="s">
        <v>5977</v>
      </c>
      <c r="I117" s="85" t="s">
        <v>5362</v>
      </c>
    </row>
    <row r="118" spans="1:9" ht="78.75">
      <c r="A118" s="657">
        <v>18</v>
      </c>
      <c r="B118" s="482" t="s">
        <v>6062</v>
      </c>
      <c r="C118" s="485"/>
      <c r="D118" s="649" t="s">
        <v>6063</v>
      </c>
      <c r="E118" s="448">
        <v>45216</v>
      </c>
      <c r="F118" s="486" t="s">
        <v>6064</v>
      </c>
      <c r="G118" s="484">
        <v>10000</v>
      </c>
      <c r="H118" s="487" t="s">
        <v>4411</v>
      </c>
      <c r="I118" s="483" t="s">
        <v>6065</v>
      </c>
    </row>
    <row r="119" spans="1:9" ht="63">
      <c r="A119" s="476">
        <v>19</v>
      </c>
      <c r="B119" s="482" t="s">
        <v>6066</v>
      </c>
      <c r="C119" s="485" t="s">
        <v>6048</v>
      </c>
      <c r="D119" s="649" t="s">
        <v>6067</v>
      </c>
      <c r="E119" s="448">
        <v>45216</v>
      </c>
      <c r="F119" s="486" t="s">
        <v>6068</v>
      </c>
      <c r="G119" s="456">
        <v>800</v>
      </c>
      <c r="H119" s="488" t="s">
        <v>6069</v>
      </c>
      <c r="I119" s="483" t="s">
        <v>6070</v>
      </c>
    </row>
    <row r="120" spans="1:9" ht="63">
      <c r="A120" s="476">
        <v>20</v>
      </c>
      <c r="B120" s="443" t="s">
        <v>6071</v>
      </c>
      <c r="C120" s="485"/>
      <c r="D120" s="649" t="s">
        <v>6072</v>
      </c>
      <c r="E120" s="448">
        <v>45218</v>
      </c>
      <c r="F120" s="486" t="s">
        <v>6074</v>
      </c>
      <c r="G120" s="456" t="s">
        <v>6075</v>
      </c>
      <c r="H120" s="485" t="s">
        <v>6073</v>
      </c>
      <c r="I120" s="309" t="s">
        <v>5375</v>
      </c>
    </row>
    <row r="121" spans="1:9" ht="90">
      <c r="A121" s="476">
        <v>21</v>
      </c>
      <c r="B121" s="422" t="s">
        <v>3118</v>
      </c>
      <c r="C121" s="485"/>
      <c r="D121" s="649" t="s">
        <v>6076</v>
      </c>
      <c r="E121" s="448">
        <v>45222</v>
      </c>
      <c r="F121" s="633" t="s">
        <v>4517</v>
      </c>
      <c r="G121" s="476">
        <v>34005</v>
      </c>
      <c r="H121" s="440" t="s">
        <v>6077</v>
      </c>
      <c r="I121" s="22" t="s">
        <v>5375</v>
      </c>
    </row>
    <row r="122" spans="1:9" ht="30">
      <c r="A122" s="476">
        <v>22</v>
      </c>
      <c r="B122" s="568" t="s">
        <v>6088</v>
      </c>
      <c r="C122" s="440" t="s">
        <v>6089</v>
      </c>
      <c r="D122" s="649" t="s">
        <v>6090</v>
      </c>
      <c r="E122" s="475">
        <v>45229</v>
      </c>
      <c r="F122" s="633" t="s">
        <v>6091</v>
      </c>
      <c r="G122" s="476">
        <v>189</v>
      </c>
      <c r="H122" s="476" t="s">
        <v>6092</v>
      </c>
      <c r="I122" s="22" t="s">
        <v>5375</v>
      </c>
    </row>
    <row r="123" spans="1:9" ht="30">
      <c r="A123" s="476">
        <v>23</v>
      </c>
      <c r="B123" s="410" t="s">
        <v>3101</v>
      </c>
      <c r="D123" s="649" t="s">
        <v>6162</v>
      </c>
      <c r="E123" s="475">
        <v>45251</v>
      </c>
      <c r="F123" s="411" t="s">
        <v>1173</v>
      </c>
      <c r="G123" s="476">
        <v>31321</v>
      </c>
      <c r="H123" s="642" t="s">
        <v>3104</v>
      </c>
      <c r="I123" s="22" t="s">
        <v>5375</v>
      </c>
    </row>
    <row r="124" spans="1:9" ht="30">
      <c r="A124" s="476">
        <v>24</v>
      </c>
      <c r="B124" s="410" t="s">
        <v>3101</v>
      </c>
      <c r="D124" s="649" t="s">
        <v>6163</v>
      </c>
      <c r="E124" s="475">
        <v>45251</v>
      </c>
      <c r="F124" s="411" t="s">
        <v>1173</v>
      </c>
      <c r="G124" s="476">
        <v>4374</v>
      </c>
      <c r="H124" s="642" t="s">
        <v>3107</v>
      </c>
      <c r="I124" s="22" t="s">
        <v>5375</v>
      </c>
    </row>
    <row r="125" spans="1:9" ht="30">
      <c r="A125" s="476">
        <v>25</v>
      </c>
      <c r="B125" s="568" t="s">
        <v>6088</v>
      </c>
      <c r="C125" s="440" t="s">
        <v>6089</v>
      </c>
      <c r="D125" s="649" t="s">
        <v>6166</v>
      </c>
      <c r="E125" s="475">
        <v>45257</v>
      </c>
      <c r="F125" s="633" t="s">
        <v>6091</v>
      </c>
      <c r="G125" s="476">
        <v>189</v>
      </c>
      <c r="H125" s="476" t="s">
        <v>6092</v>
      </c>
      <c r="I125" s="22" t="s">
        <v>5375</v>
      </c>
    </row>
    <row r="126" spans="1:9" ht="15.75">
      <c r="A126" s="476">
        <v>26</v>
      </c>
      <c r="B126" s="411" t="s">
        <v>6245</v>
      </c>
      <c r="C126" s="440" t="s">
        <v>6246</v>
      </c>
      <c r="D126" s="649" t="s">
        <v>6247</v>
      </c>
      <c r="E126" s="475">
        <v>45280</v>
      </c>
      <c r="F126" s="633" t="s">
        <v>6248</v>
      </c>
      <c r="G126" s="476">
        <v>1413</v>
      </c>
      <c r="H126" s="476" t="s">
        <v>6249</v>
      </c>
      <c r="I126" s="22" t="s">
        <v>5362</v>
      </c>
    </row>
    <row r="127" spans="1:9" ht="21">
      <c r="A127" s="903" t="s">
        <v>6294</v>
      </c>
      <c r="B127" s="903"/>
      <c r="C127" s="903"/>
      <c r="D127" s="903"/>
      <c r="E127" s="903"/>
      <c r="F127" s="903"/>
      <c r="G127" s="903"/>
      <c r="H127" s="903"/>
      <c r="I127" s="22"/>
    </row>
    <row r="128" spans="1:9" ht="45">
      <c r="A128" s="639" t="s">
        <v>633</v>
      </c>
      <c r="B128" s="625" t="s">
        <v>2367</v>
      </c>
      <c r="C128" s="625" t="s">
        <v>3021</v>
      </c>
      <c r="D128" s="625" t="s">
        <v>3022</v>
      </c>
      <c r="E128" s="625" t="s">
        <v>3023</v>
      </c>
      <c r="F128" s="625" t="s">
        <v>3024</v>
      </c>
      <c r="G128" s="625" t="s">
        <v>2369</v>
      </c>
      <c r="H128" s="625" t="s">
        <v>635</v>
      </c>
      <c r="I128" s="22"/>
    </row>
    <row r="129" spans="1:9" ht="15.75">
      <c r="A129" s="476">
        <v>1</v>
      </c>
      <c r="B129" s="411" t="s">
        <v>3150</v>
      </c>
      <c r="C129" s="440" t="s">
        <v>3028</v>
      </c>
      <c r="D129" s="649" t="s">
        <v>6295</v>
      </c>
      <c r="E129" s="475">
        <v>44941</v>
      </c>
      <c r="F129" s="411" t="s">
        <v>1173</v>
      </c>
      <c r="G129" s="476">
        <v>1513</v>
      </c>
      <c r="H129" s="673" t="s">
        <v>6298</v>
      </c>
      <c r="I129" s="22" t="s">
        <v>5362</v>
      </c>
    </row>
    <row r="130" spans="1:9" ht="15.75">
      <c r="A130" s="476">
        <v>2</v>
      </c>
      <c r="B130" s="411" t="s">
        <v>3150</v>
      </c>
      <c r="C130" s="440" t="s">
        <v>3028</v>
      </c>
      <c r="D130" s="649" t="s">
        <v>6296</v>
      </c>
      <c r="E130" s="475">
        <v>44941</v>
      </c>
      <c r="F130" s="411" t="s">
        <v>1173</v>
      </c>
      <c r="G130" s="476">
        <v>1196</v>
      </c>
      <c r="H130" s="673" t="s">
        <v>6297</v>
      </c>
      <c r="I130" s="22" t="s">
        <v>5362</v>
      </c>
    </row>
    <row r="131" spans="1:9">
      <c r="I131" s="22"/>
    </row>
    <row r="132" spans="1:9">
      <c r="I132" s="22"/>
    </row>
    <row r="133" spans="1:9">
      <c r="I133" s="22"/>
    </row>
    <row r="134" spans="1:9">
      <c r="I134" s="22"/>
    </row>
  </sheetData>
  <autoFilter ref="A96:I96"/>
  <mergeCells count="7">
    <mergeCell ref="A127:H127"/>
    <mergeCell ref="A95:H95"/>
    <mergeCell ref="A2:G2"/>
    <mergeCell ref="A41:H41"/>
    <mergeCell ref="A53:H53"/>
    <mergeCell ref="A62:H62"/>
    <mergeCell ref="A27:H27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0"/>
  <sheetViews>
    <sheetView tabSelected="1" topLeftCell="A363" zoomScaleNormal="100" workbookViewId="0">
      <selection activeCell="E371" sqref="E371"/>
    </sheetView>
  </sheetViews>
  <sheetFormatPr defaultRowHeight="15"/>
  <cols>
    <col min="1" max="1" width="7.42578125" style="476" customWidth="1"/>
    <col min="2" max="2" width="36.140625" style="458" customWidth="1"/>
    <col min="3" max="3" width="20.7109375" style="476" customWidth="1"/>
    <col min="4" max="4" width="34.140625" style="458" customWidth="1"/>
    <col min="5" max="5" width="14.140625" style="476" customWidth="1"/>
    <col min="6" max="6" width="35.42578125" style="458" customWidth="1"/>
    <col min="7" max="7" width="14.42578125" style="476" customWidth="1"/>
    <col min="8" max="8" width="25.85546875" style="303" bestFit="1" customWidth="1"/>
    <col min="9" max="1025" width="8.7109375" customWidth="1"/>
  </cols>
  <sheetData>
    <row r="1" spans="1:8" ht="24" customHeight="1">
      <c r="B1" s="906" t="s">
        <v>4807</v>
      </c>
      <c r="C1" s="906"/>
      <c r="D1" s="906"/>
      <c r="E1" s="906"/>
      <c r="F1" s="906"/>
    </row>
    <row r="2" spans="1:8" s="22" customFormat="1" ht="21" customHeight="1">
      <c r="A2" s="907">
        <v>2016</v>
      </c>
      <c r="B2" s="907"/>
      <c r="C2" s="907"/>
      <c r="D2" s="907"/>
      <c r="E2" s="907"/>
      <c r="F2" s="907"/>
      <c r="G2" s="907"/>
      <c r="H2" s="309"/>
    </row>
    <row r="3" spans="1:8" s="22" customFormat="1" ht="64.5" customHeight="1">
      <c r="A3" s="625" t="s">
        <v>633</v>
      </c>
      <c r="B3" s="686" t="s">
        <v>2367</v>
      </c>
      <c r="C3" s="625" t="s">
        <v>635</v>
      </c>
      <c r="D3" s="686" t="s">
        <v>3022</v>
      </c>
      <c r="E3" s="625" t="s">
        <v>3023</v>
      </c>
      <c r="F3" s="686" t="s">
        <v>3024</v>
      </c>
      <c r="G3" s="625" t="s">
        <v>2369</v>
      </c>
      <c r="H3" s="309"/>
    </row>
    <row r="4" spans="1:8" s="22" customFormat="1" ht="50.25" customHeight="1">
      <c r="A4" s="636">
        <v>1</v>
      </c>
      <c r="B4" s="629" t="s">
        <v>34</v>
      </c>
      <c r="C4" s="679" t="s">
        <v>35</v>
      </c>
      <c r="D4" s="629" t="s">
        <v>3177</v>
      </c>
      <c r="E4" s="628">
        <v>42415</v>
      </c>
      <c r="F4" s="629" t="s">
        <v>33</v>
      </c>
      <c r="G4" s="476">
        <v>1400</v>
      </c>
      <c r="H4" s="309"/>
    </row>
    <row r="5" spans="1:8" s="22" customFormat="1" ht="50.25" customHeight="1">
      <c r="A5" s="636">
        <v>2</v>
      </c>
      <c r="B5" s="629" t="s">
        <v>20</v>
      </c>
      <c r="C5" s="679" t="s">
        <v>21</v>
      </c>
      <c r="D5" s="629" t="s">
        <v>3178</v>
      </c>
      <c r="E5" s="628">
        <v>42415</v>
      </c>
      <c r="F5" s="629" t="s">
        <v>19</v>
      </c>
      <c r="G5" s="476">
        <v>1500</v>
      </c>
      <c r="H5" s="309"/>
    </row>
    <row r="6" spans="1:8" s="85" customFormat="1" ht="45" customHeight="1">
      <c r="A6" s="476">
        <v>3</v>
      </c>
      <c r="B6" s="629" t="s">
        <v>16</v>
      </c>
      <c r="C6" s="679" t="s">
        <v>17</v>
      </c>
      <c r="D6" s="629" t="s">
        <v>3179</v>
      </c>
      <c r="E6" s="628">
        <v>42429</v>
      </c>
      <c r="F6" s="629" t="s">
        <v>14</v>
      </c>
      <c r="G6" s="476">
        <v>1300</v>
      </c>
      <c r="H6" s="303"/>
    </row>
    <row r="7" spans="1:8" ht="30">
      <c r="A7" s="476">
        <v>4</v>
      </c>
      <c r="B7" s="629" t="s">
        <v>25</v>
      </c>
      <c r="C7" s="679" t="s">
        <v>26</v>
      </c>
      <c r="D7" s="629" t="s">
        <v>3180</v>
      </c>
      <c r="E7" s="628">
        <v>42438</v>
      </c>
      <c r="F7" s="629" t="s">
        <v>24</v>
      </c>
      <c r="G7" s="476">
        <v>1487</v>
      </c>
    </row>
    <row r="8" spans="1:8">
      <c r="A8" s="476">
        <v>5</v>
      </c>
      <c r="B8" s="629" t="s">
        <v>48</v>
      </c>
      <c r="C8" s="642" t="s">
        <v>49</v>
      </c>
      <c r="D8" s="629" t="s">
        <v>3181</v>
      </c>
      <c r="E8" s="628">
        <v>42446</v>
      </c>
      <c r="F8" s="629" t="s">
        <v>47</v>
      </c>
      <c r="G8" s="476">
        <v>1400</v>
      </c>
    </row>
    <row r="9" spans="1:8">
      <c r="A9" s="476">
        <v>6</v>
      </c>
      <c r="B9" s="629" t="s">
        <v>30</v>
      </c>
      <c r="C9" s="679" t="s">
        <v>31</v>
      </c>
      <c r="D9" s="629" t="s">
        <v>3182</v>
      </c>
      <c r="E9" s="628">
        <v>42447</v>
      </c>
      <c r="F9" s="629" t="s">
        <v>29</v>
      </c>
      <c r="G9" s="476">
        <v>2290</v>
      </c>
    </row>
    <row r="10" spans="1:8">
      <c r="A10" s="476">
        <v>7</v>
      </c>
      <c r="B10" s="629" t="s">
        <v>44</v>
      </c>
      <c r="C10" s="679" t="s">
        <v>45</v>
      </c>
      <c r="D10" s="629" t="s">
        <v>3183</v>
      </c>
      <c r="E10" s="628">
        <v>42447</v>
      </c>
      <c r="F10" s="629" t="s">
        <v>43</v>
      </c>
      <c r="G10" s="476">
        <v>1200</v>
      </c>
    </row>
    <row r="11" spans="1:8">
      <c r="A11" s="476">
        <v>8</v>
      </c>
      <c r="B11" s="629" t="s">
        <v>39</v>
      </c>
      <c r="C11" s="679" t="s">
        <v>40</v>
      </c>
      <c r="D11" s="629" t="s">
        <v>3184</v>
      </c>
      <c r="E11" s="628">
        <v>42457</v>
      </c>
      <c r="F11" s="629" t="s">
        <v>38</v>
      </c>
      <c r="G11" s="476">
        <v>1540</v>
      </c>
    </row>
    <row r="12" spans="1:8">
      <c r="A12" s="476">
        <v>9</v>
      </c>
      <c r="B12" s="629" t="s">
        <v>69</v>
      </c>
      <c r="C12" s="642" t="s">
        <v>70</v>
      </c>
      <c r="D12" s="629" t="s">
        <v>3185</v>
      </c>
      <c r="E12" s="628">
        <v>42474</v>
      </c>
      <c r="F12" s="629" t="s">
        <v>68</v>
      </c>
      <c r="G12" s="476">
        <v>1177</v>
      </c>
    </row>
    <row r="13" spans="1:8">
      <c r="A13" s="476">
        <v>10</v>
      </c>
      <c r="B13" s="629" t="s">
        <v>52</v>
      </c>
      <c r="C13" s="642" t="s">
        <v>53</v>
      </c>
      <c r="D13" s="629" t="s">
        <v>3186</v>
      </c>
      <c r="E13" s="676">
        <v>42474</v>
      </c>
      <c r="F13" s="694" t="s">
        <v>51</v>
      </c>
      <c r="G13" s="476">
        <v>1174</v>
      </c>
    </row>
    <row r="14" spans="1:8">
      <c r="A14" s="476">
        <v>11</v>
      </c>
      <c r="B14" s="629" t="s">
        <v>56</v>
      </c>
      <c r="C14" s="642" t="s">
        <v>57</v>
      </c>
      <c r="D14" s="629" t="s">
        <v>3187</v>
      </c>
      <c r="E14" s="676">
        <v>42474</v>
      </c>
      <c r="F14" s="629" t="s">
        <v>55</v>
      </c>
      <c r="G14" s="476">
        <v>1200</v>
      </c>
    </row>
    <row r="15" spans="1:8">
      <c r="A15" s="476">
        <v>12</v>
      </c>
      <c r="B15" s="629" t="s">
        <v>61</v>
      </c>
      <c r="C15" s="642" t="s">
        <v>62</v>
      </c>
      <c r="D15" s="629" t="s">
        <v>3188</v>
      </c>
      <c r="E15" s="628">
        <v>42478</v>
      </c>
      <c r="F15" s="629" t="s">
        <v>60</v>
      </c>
      <c r="G15" s="476">
        <v>1098</v>
      </c>
    </row>
    <row r="16" spans="1:8">
      <c r="A16" s="476">
        <v>13</v>
      </c>
      <c r="B16" s="629" t="s">
        <v>3189</v>
      </c>
      <c r="C16" s="642" t="s">
        <v>3190</v>
      </c>
      <c r="D16" s="629" t="s">
        <v>3191</v>
      </c>
      <c r="E16" s="628">
        <v>42480</v>
      </c>
      <c r="F16" s="629" t="s">
        <v>560</v>
      </c>
      <c r="G16" s="476">
        <v>12000</v>
      </c>
    </row>
    <row r="17" spans="1:7">
      <c r="A17" s="476">
        <v>14</v>
      </c>
      <c r="B17" s="629" t="s">
        <v>65</v>
      </c>
      <c r="C17" s="476" t="s">
        <v>66</v>
      </c>
      <c r="D17" s="629" t="s">
        <v>3192</v>
      </c>
      <c r="E17" s="628">
        <v>42487</v>
      </c>
      <c r="F17" s="629" t="s">
        <v>47</v>
      </c>
      <c r="G17" s="476">
        <v>1177</v>
      </c>
    </row>
    <row r="18" spans="1:7">
      <c r="A18" s="476">
        <v>15</v>
      </c>
      <c r="B18" s="629" t="s">
        <v>73</v>
      </c>
      <c r="C18" s="642" t="s">
        <v>74</v>
      </c>
      <c r="D18" s="629" t="s">
        <v>3193</v>
      </c>
      <c r="E18" s="628">
        <v>42488</v>
      </c>
      <c r="F18" s="629" t="s">
        <v>51</v>
      </c>
      <c r="G18" s="476">
        <v>1000</v>
      </c>
    </row>
    <row r="19" spans="1:7">
      <c r="A19" s="476">
        <v>16</v>
      </c>
      <c r="B19" s="629" t="s">
        <v>77</v>
      </c>
      <c r="C19" s="642" t="s">
        <v>78</v>
      </c>
      <c r="D19" s="629" t="s">
        <v>3194</v>
      </c>
      <c r="E19" s="628">
        <v>42507</v>
      </c>
      <c r="F19" s="629" t="s">
        <v>76</v>
      </c>
      <c r="G19" s="476">
        <v>1400</v>
      </c>
    </row>
    <row r="20" spans="1:7">
      <c r="A20" s="476">
        <v>17</v>
      </c>
      <c r="B20" s="629" t="s">
        <v>82</v>
      </c>
      <c r="C20" s="642" t="s">
        <v>83</v>
      </c>
      <c r="D20" s="629" t="s">
        <v>3195</v>
      </c>
      <c r="E20" s="628">
        <v>42509</v>
      </c>
      <c r="F20" s="629" t="s">
        <v>81</v>
      </c>
      <c r="G20" s="476">
        <v>1500</v>
      </c>
    </row>
    <row r="21" spans="1:7">
      <c r="A21" s="476">
        <v>18</v>
      </c>
      <c r="B21" s="629" t="s">
        <v>87</v>
      </c>
      <c r="C21" s="642" t="s">
        <v>88</v>
      </c>
      <c r="D21" s="629" t="s">
        <v>3196</v>
      </c>
      <c r="E21" s="628">
        <v>42524</v>
      </c>
      <c r="F21" s="629" t="s">
        <v>86</v>
      </c>
      <c r="G21" s="476">
        <v>1554</v>
      </c>
    </row>
    <row r="22" spans="1:7">
      <c r="A22" s="476">
        <v>19</v>
      </c>
      <c r="B22" s="629" t="s">
        <v>238</v>
      </c>
      <c r="C22" s="642" t="s">
        <v>239</v>
      </c>
      <c r="D22" s="629" t="s">
        <v>3197</v>
      </c>
      <c r="E22" s="628">
        <v>42537</v>
      </c>
      <c r="F22" s="629" t="s">
        <v>237</v>
      </c>
      <c r="G22" s="476">
        <v>2200</v>
      </c>
    </row>
    <row r="23" spans="1:7">
      <c r="A23" s="476">
        <v>20</v>
      </c>
      <c r="B23" s="629" t="s">
        <v>238</v>
      </c>
      <c r="C23" s="642" t="s">
        <v>246</v>
      </c>
      <c r="D23" s="629" t="s">
        <v>3198</v>
      </c>
      <c r="E23" s="628">
        <v>42537</v>
      </c>
      <c r="F23" s="629" t="s">
        <v>237</v>
      </c>
      <c r="G23" s="476">
        <v>1500</v>
      </c>
    </row>
    <row r="24" spans="1:7">
      <c r="A24" s="476">
        <v>21</v>
      </c>
      <c r="B24" s="629" t="s">
        <v>99</v>
      </c>
      <c r="C24" s="642" t="s">
        <v>100</v>
      </c>
      <c r="D24" s="629" t="s">
        <v>3199</v>
      </c>
      <c r="E24" s="628">
        <v>42543</v>
      </c>
      <c r="F24" s="629" t="s">
        <v>98</v>
      </c>
      <c r="G24" s="476">
        <v>1158</v>
      </c>
    </row>
    <row r="25" spans="1:7">
      <c r="A25" s="476">
        <v>22</v>
      </c>
      <c r="B25" s="629" t="s">
        <v>56</v>
      </c>
      <c r="C25" s="642" t="s">
        <v>172</v>
      </c>
      <c r="D25" s="629" t="s">
        <v>3200</v>
      </c>
      <c r="E25" s="628">
        <v>42543</v>
      </c>
      <c r="F25" s="629" t="s">
        <v>171</v>
      </c>
      <c r="G25" s="476">
        <v>1200</v>
      </c>
    </row>
    <row r="26" spans="1:7">
      <c r="A26" s="476">
        <v>23</v>
      </c>
      <c r="B26" s="629" t="s">
        <v>91</v>
      </c>
      <c r="C26" s="642" t="s">
        <v>92</v>
      </c>
      <c r="D26" s="629" t="s">
        <v>3201</v>
      </c>
      <c r="E26" s="628">
        <v>42548</v>
      </c>
      <c r="F26" s="629" t="s">
        <v>90</v>
      </c>
      <c r="G26" s="476">
        <v>1700</v>
      </c>
    </row>
    <row r="27" spans="1:7">
      <c r="A27" s="476">
        <v>24</v>
      </c>
      <c r="B27" s="629" t="s">
        <v>156</v>
      </c>
      <c r="C27" s="642" t="s">
        <v>157</v>
      </c>
      <c r="D27" s="629" t="s">
        <v>3202</v>
      </c>
      <c r="E27" s="628">
        <v>42548</v>
      </c>
      <c r="F27" s="629" t="s">
        <v>155</v>
      </c>
      <c r="G27" s="476">
        <v>1500</v>
      </c>
    </row>
    <row r="28" spans="1:7">
      <c r="A28" s="476">
        <v>25</v>
      </c>
      <c r="B28" s="629" t="s">
        <v>95</v>
      </c>
      <c r="C28" s="642" t="s">
        <v>96</v>
      </c>
      <c r="D28" s="629" t="s">
        <v>3203</v>
      </c>
      <c r="E28" s="628">
        <v>42548</v>
      </c>
      <c r="F28" s="629" t="s">
        <v>94</v>
      </c>
      <c r="G28" s="476">
        <v>1075</v>
      </c>
    </row>
    <row r="29" spans="1:7" ht="30">
      <c r="A29" s="476">
        <v>26</v>
      </c>
      <c r="B29" s="629" t="s">
        <v>106</v>
      </c>
      <c r="C29" s="642" t="s">
        <v>107</v>
      </c>
      <c r="D29" s="629" t="s">
        <v>3204</v>
      </c>
      <c r="E29" s="628">
        <v>42551</v>
      </c>
      <c r="F29" s="629" t="s">
        <v>105</v>
      </c>
      <c r="G29" s="476">
        <v>1130</v>
      </c>
    </row>
    <row r="30" spans="1:7">
      <c r="A30" s="476">
        <v>27</v>
      </c>
      <c r="B30" s="629" t="s">
        <v>102</v>
      </c>
      <c r="C30" s="642" t="s">
        <v>103</v>
      </c>
      <c r="D30" s="629" t="s">
        <v>3205</v>
      </c>
      <c r="E30" s="628">
        <v>42552</v>
      </c>
      <c r="F30" s="629" t="s">
        <v>51</v>
      </c>
      <c r="G30" s="476">
        <v>1500</v>
      </c>
    </row>
    <row r="31" spans="1:7">
      <c r="A31" s="476">
        <v>28</v>
      </c>
      <c r="B31" s="629" t="s">
        <v>111</v>
      </c>
      <c r="C31" s="642" t="s">
        <v>112</v>
      </c>
      <c r="D31" s="629" t="s">
        <v>3206</v>
      </c>
      <c r="E31" s="628">
        <v>42558</v>
      </c>
      <c r="F31" s="629" t="s">
        <v>109</v>
      </c>
      <c r="G31" s="476">
        <v>25600</v>
      </c>
    </row>
    <row r="32" spans="1:7">
      <c r="A32" s="476">
        <v>29</v>
      </c>
      <c r="B32" s="629" t="s">
        <v>111</v>
      </c>
      <c r="C32" s="642" t="s">
        <v>112</v>
      </c>
      <c r="D32" s="629" t="s">
        <v>3207</v>
      </c>
      <c r="E32" s="628">
        <v>42558</v>
      </c>
      <c r="F32" s="629" t="s">
        <v>109</v>
      </c>
      <c r="G32" s="476">
        <v>25601</v>
      </c>
    </row>
    <row r="33" spans="1:7">
      <c r="A33" s="476">
        <v>30</v>
      </c>
      <c r="B33" s="629" t="s">
        <v>119</v>
      </c>
      <c r="C33" s="642" t="s">
        <v>120</v>
      </c>
      <c r="D33" s="629" t="s">
        <v>3208</v>
      </c>
      <c r="E33" s="628">
        <v>42563</v>
      </c>
      <c r="F33" s="629" t="s">
        <v>118</v>
      </c>
      <c r="G33" s="476">
        <v>1800</v>
      </c>
    </row>
    <row r="34" spans="1:7">
      <c r="A34" s="476">
        <v>31</v>
      </c>
      <c r="B34" s="629" t="s">
        <v>124</v>
      </c>
      <c r="C34" s="642" t="s">
        <v>125</v>
      </c>
      <c r="D34" s="629" t="s">
        <v>3209</v>
      </c>
      <c r="E34" s="628">
        <v>42570</v>
      </c>
      <c r="F34" s="629" t="s">
        <v>122</v>
      </c>
      <c r="G34" s="476">
        <v>2500</v>
      </c>
    </row>
    <row r="35" spans="1:7" ht="30">
      <c r="A35" s="476">
        <v>32</v>
      </c>
      <c r="B35" s="629" t="s">
        <v>162</v>
      </c>
      <c r="C35" s="642" t="s">
        <v>163</v>
      </c>
      <c r="D35" s="629" t="s">
        <v>3210</v>
      </c>
      <c r="E35" s="628">
        <v>42590</v>
      </c>
      <c r="F35" s="629" t="s">
        <v>3211</v>
      </c>
      <c r="G35" s="476">
        <v>21241</v>
      </c>
    </row>
    <row r="36" spans="1:7">
      <c r="A36" s="476">
        <v>33</v>
      </c>
      <c r="B36" s="629" t="s">
        <v>134</v>
      </c>
      <c r="C36" s="642" t="s">
        <v>135</v>
      </c>
      <c r="D36" s="629" t="s">
        <v>3212</v>
      </c>
      <c r="E36" s="628">
        <v>42591</v>
      </c>
      <c r="F36" s="629" t="s">
        <v>133</v>
      </c>
      <c r="G36" s="476">
        <v>1500</v>
      </c>
    </row>
    <row r="37" spans="1:7">
      <c r="A37" s="476">
        <v>34</v>
      </c>
      <c r="B37" s="629" t="s">
        <v>147</v>
      </c>
      <c r="C37" s="642" t="s">
        <v>148</v>
      </c>
      <c r="D37" s="629" t="s">
        <v>3213</v>
      </c>
      <c r="E37" s="628">
        <v>42620</v>
      </c>
      <c r="F37" s="629" t="s">
        <v>146</v>
      </c>
      <c r="G37" s="476">
        <v>1500</v>
      </c>
    </row>
    <row r="38" spans="1:7" ht="30">
      <c r="A38" s="476">
        <v>35</v>
      </c>
      <c r="B38" s="629" t="s">
        <v>143</v>
      </c>
      <c r="C38" s="642" t="s">
        <v>144</v>
      </c>
      <c r="D38" s="629" t="s">
        <v>3214</v>
      </c>
      <c r="E38" s="628" t="s">
        <v>3215</v>
      </c>
      <c r="F38" s="629" t="s">
        <v>142</v>
      </c>
      <c r="G38" s="476">
        <v>1400</v>
      </c>
    </row>
    <row r="39" spans="1:7">
      <c r="A39" s="476">
        <v>36</v>
      </c>
      <c r="B39" s="629" t="s">
        <v>138</v>
      </c>
      <c r="C39" s="642" t="s">
        <v>139</v>
      </c>
      <c r="D39" s="629" t="s">
        <v>3216</v>
      </c>
      <c r="E39" s="628">
        <v>42632</v>
      </c>
      <c r="F39" s="629" t="s">
        <v>86</v>
      </c>
      <c r="G39" s="476">
        <v>1500</v>
      </c>
    </row>
    <row r="40" spans="1:7">
      <c r="A40" s="476">
        <v>37</v>
      </c>
      <c r="B40" s="629" t="s">
        <v>151</v>
      </c>
      <c r="C40" s="642" t="s">
        <v>152</v>
      </c>
      <c r="D40" s="629" t="s">
        <v>3217</v>
      </c>
      <c r="E40" s="628">
        <v>42640</v>
      </c>
      <c r="F40" s="629" t="s">
        <v>38</v>
      </c>
      <c r="G40" s="476">
        <v>1500</v>
      </c>
    </row>
    <row r="41" spans="1:7" ht="34.5" customHeight="1">
      <c r="A41" s="476">
        <v>38</v>
      </c>
      <c r="B41" s="629" t="s">
        <v>167</v>
      </c>
      <c r="C41" s="642" t="s">
        <v>168</v>
      </c>
      <c r="D41" s="629" t="s">
        <v>3218</v>
      </c>
      <c r="E41" s="628">
        <v>42655</v>
      </c>
      <c r="F41" s="629" t="s">
        <v>166</v>
      </c>
      <c r="G41" s="476">
        <v>1600</v>
      </c>
    </row>
    <row r="42" spans="1:7" ht="34.5" customHeight="1">
      <c r="A42" s="476">
        <v>39</v>
      </c>
      <c r="B42" s="629" t="s">
        <v>3219</v>
      </c>
      <c r="C42" s="642" t="s">
        <v>3220</v>
      </c>
      <c r="D42" s="629" t="s">
        <v>3221</v>
      </c>
      <c r="E42" s="628">
        <v>42657</v>
      </c>
      <c r="F42" s="629" t="s">
        <v>500</v>
      </c>
      <c r="G42" s="476">
        <v>1374</v>
      </c>
    </row>
    <row r="43" spans="1:7" ht="34.5" customHeight="1">
      <c r="A43" s="476">
        <v>40</v>
      </c>
      <c r="B43" s="629" t="s">
        <v>180</v>
      </c>
      <c r="C43" s="642" t="s">
        <v>181</v>
      </c>
      <c r="D43" s="629" t="s">
        <v>3222</v>
      </c>
      <c r="E43" s="628">
        <v>42664</v>
      </c>
      <c r="F43" s="629" t="s">
        <v>179</v>
      </c>
      <c r="G43" s="476">
        <v>1000</v>
      </c>
    </row>
    <row r="44" spans="1:7" ht="34.5" customHeight="1">
      <c r="A44" s="476">
        <v>41</v>
      </c>
      <c r="B44" s="629" t="s">
        <v>176</v>
      </c>
      <c r="C44" s="679" t="s">
        <v>177</v>
      </c>
      <c r="D44" s="629" t="s">
        <v>3223</v>
      </c>
      <c r="E44" s="628">
        <v>42664</v>
      </c>
      <c r="F44" s="629" t="s">
        <v>175</v>
      </c>
      <c r="G44" s="476">
        <v>1500</v>
      </c>
    </row>
    <row r="45" spans="1:7" ht="34.5" customHeight="1">
      <c r="A45" s="476">
        <v>42</v>
      </c>
      <c r="B45" s="629" t="s">
        <v>188</v>
      </c>
      <c r="C45" s="642" t="s">
        <v>189</v>
      </c>
      <c r="D45" s="629" t="s">
        <v>3224</v>
      </c>
      <c r="E45" s="628">
        <v>42691</v>
      </c>
      <c r="F45" s="629" t="s">
        <v>187</v>
      </c>
      <c r="G45" s="476">
        <v>600</v>
      </c>
    </row>
    <row r="46" spans="1:7" ht="34.5" customHeight="1">
      <c r="A46" s="476">
        <v>43</v>
      </c>
      <c r="B46" s="629" t="s">
        <v>200</v>
      </c>
      <c r="C46" s="642" t="s">
        <v>201</v>
      </c>
      <c r="D46" s="629" t="s">
        <v>3225</v>
      </c>
      <c r="E46" s="628">
        <v>42692</v>
      </c>
      <c r="F46" s="629" t="s">
        <v>199</v>
      </c>
      <c r="G46" s="476">
        <v>1202</v>
      </c>
    </row>
    <row r="47" spans="1:7" ht="34.5" customHeight="1">
      <c r="A47" s="476">
        <v>44</v>
      </c>
      <c r="B47" s="629" t="s">
        <v>184</v>
      </c>
      <c r="C47" s="642" t="s">
        <v>185</v>
      </c>
      <c r="D47" s="629" t="s">
        <v>3226</v>
      </c>
      <c r="E47" s="628">
        <v>42692</v>
      </c>
      <c r="F47" s="629" t="s">
        <v>90</v>
      </c>
      <c r="G47" s="476">
        <v>1100</v>
      </c>
    </row>
    <row r="48" spans="1:7" ht="34.5" customHeight="1">
      <c r="A48" s="476">
        <v>45</v>
      </c>
      <c r="B48" s="629" t="s">
        <v>192</v>
      </c>
      <c r="C48" s="642" t="s">
        <v>193</v>
      </c>
      <c r="D48" s="629" t="s">
        <v>3227</v>
      </c>
      <c r="E48" s="628">
        <v>42696</v>
      </c>
      <c r="F48" s="629" t="s">
        <v>179</v>
      </c>
      <c r="G48" s="476">
        <v>1199</v>
      </c>
    </row>
    <row r="49" spans="1:7">
      <c r="A49" s="476">
        <v>46</v>
      </c>
      <c r="B49" s="629" t="s">
        <v>196</v>
      </c>
      <c r="C49" s="642" t="s">
        <v>197</v>
      </c>
      <c r="D49" s="629" t="s">
        <v>3228</v>
      </c>
      <c r="E49" s="628">
        <v>42702</v>
      </c>
      <c r="F49" s="629" t="s">
        <v>195</v>
      </c>
      <c r="G49" s="476">
        <v>1500</v>
      </c>
    </row>
    <row r="50" spans="1:7">
      <c r="A50" s="476">
        <v>47</v>
      </c>
      <c r="B50" s="629" t="s">
        <v>217</v>
      </c>
      <c r="C50" s="642" t="s">
        <v>218</v>
      </c>
      <c r="D50" s="629" t="s">
        <v>3229</v>
      </c>
      <c r="E50" s="628">
        <v>42702</v>
      </c>
      <c r="F50" s="629" t="s">
        <v>216</v>
      </c>
      <c r="G50" s="476">
        <v>1500</v>
      </c>
    </row>
    <row r="51" spans="1:7" ht="30">
      <c r="A51" s="476">
        <v>48</v>
      </c>
      <c r="B51" s="629" t="s">
        <v>212</v>
      </c>
      <c r="C51" s="679" t="s">
        <v>213</v>
      </c>
      <c r="D51" s="629" t="s">
        <v>3230</v>
      </c>
      <c r="E51" s="628">
        <v>42702</v>
      </c>
      <c r="F51" s="629" t="s">
        <v>211</v>
      </c>
      <c r="G51" s="476">
        <v>1500</v>
      </c>
    </row>
    <row r="52" spans="1:7" ht="37.5" customHeight="1">
      <c r="A52" s="476">
        <v>49</v>
      </c>
      <c r="B52" s="629" t="s">
        <v>204</v>
      </c>
      <c r="C52" s="642" t="s">
        <v>205</v>
      </c>
      <c r="D52" s="629" t="s">
        <v>3231</v>
      </c>
      <c r="E52" s="628">
        <v>42702</v>
      </c>
      <c r="F52" s="690" t="s">
        <v>203</v>
      </c>
      <c r="G52" s="476">
        <v>2030</v>
      </c>
    </row>
    <row r="53" spans="1:7">
      <c r="A53" s="476">
        <v>50</v>
      </c>
      <c r="B53" s="629" t="s">
        <v>208</v>
      </c>
      <c r="C53" s="642" t="s">
        <v>209</v>
      </c>
      <c r="D53" s="629" t="s">
        <v>3232</v>
      </c>
      <c r="E53" s="628">
        <v>42702</v>
      </c>
      <c r="F53" s="629" t="s">
        <v>207</v>
      </c>
      <c r="G53" s="476">
        <v>1500</v>
      </c>
    </row>
    <row r="54" spans="1:7">
      <c r="A54" s="476">
        <v>51</v>
      </c>
      <c r="B54" s="629" t="s">
        <v>3233</v>
      </c>
      <c r="C54" s="642" t="s">
        <v>3234</v>
      </c>
      <c r="D54" s="629" t="s">
        <v>3235</v>
      </c>
      <c r="E54" s="628">
        <v>42702</v>
      </c>
      <c r="F54" s="629" t="s">
        <v>3236</v>
      </c>
      <c r="G54" s="476">
        <v>1500</v>
      </c>
    </row>
    <row r="55" spans="1:7">
      <c r="A55" s="476">
        <v>52</v>
      </c>
      <c r="B55" s="629" t="s">
        <v>3233</v>
      </c>
      <c r="C55" s="642" t="s">
        <v>3237</v>
      </c>
      <c r="D55" s="629" t="s">
        <v>3238</v>
      </c>
      <c r="E55" s="628">
        <v>42702</v>
      </c>
      <c r="F55" s="629" t="s">
        <v>3236</v>
      </c>
      <c r="G55" s="476">
        <v>1500</v>
      </c>
    </row>
    <row r="56" spans="1:7">
      <c r="A56" s="476">
        <v>53</v>
      </c>
      <c r="B56" s="629" t="s">
        <v>221</v>
      </c>
      <c r="C56" s="642" t="s">
        <v>222</v>
      </c>
      <c r="D56" s="629" t="s">
        <v>3239</v>
      </c>
      <c r="E56" s="628">
        <v>42713</v>
      </c>
      <c r="F56" s="629" t="s">
        <v>38</v>
      </c>
      <c r="G56" s="476">
        <v>2000</v>
      </c>
    </row>
    <row r="57" spans="1:7">
      <c r="A57" s="476">
        <v>54</v>
      </c>
      <c r="B57" s="629" t="s">
        <v>230</v>
      </c>
      <c r="C57" s="642" t="s">
        <v>231</v>
      </c>
      <c r="D57" s="629" t="s">
        <v>3240</v>
      </c>
      <c r="E57" s="628">
        <v>42716</v>
      </c>
      <c r="F57" s="629" t="s">
        <v>38</v>
      </c>
      <c r="G57" s="476">
        <v>1600</v>
      </c>
    </row>
    <row r="58" spans="1:7">
      <c r="A58" s="476">
        <v>55</v>
      </c>
      <c r="B58" s="629" t="s">
        <v>224</v>
      </c>
      <c r="C58" s="642" t="s">
        <v>225</v>
      </c>
      <c r="D58" s="629" t="s">
        <v>3241</v>
      </c>
      <c r="E58" s="628">
        <v>42716</v>
      </c>
      <c r="F58" s="629" t="s">
        <v>179</v>
      </c>
      <c r="G58" s="476">
        <v>1000</v>
      </c>
    </row>
    <row r="59" spans="1:7">
      <c r="A59" s="476">
        <v>56</v>
      </c>
      <c r="B59" s="629" t="s">
        <v>227</v>
      </c>
      <c r="C59" s="642" t="s">
        <v>228</v>
      </c>
      <c r="D59" s="629" t="s">
        <v>3242</v>
      </c>
      <c r="E59" s="628">
        <v>42718</v>
      </c>
      <c r="F59" s="629" t="s">
        <v>179</v>
      </c>
      <c r="G59" s="476">
        <v>1200</v>
      </c>
    </row>
    <row r="60" spans="1:7">
      <c r="A60" s="476">
        <v>57</v>
      </c>
      <c r="B60" s="629" t="s">
        <v>234</v>
      </c>
      <c r="C60" s="642" t="s">
        <v>235</v>
      </c>
      <c r="D60" s="629" t="s">
        <v>3243</v>
      </c>
      <c r="E60" s="628">
        <v>42725</v>
      </c>
      <c r="F60" s="629" t="s">
        <v>233</v>
      </c>
      <c r="G60" s="476">
        <v>1436</v>
      </c>
    </row>
    <row r="61" spans="1:7">
      <c r="A61" s="476">
        <v>58</v>
      </c>
      <c r="B61" s="629" t="s">
        <v>413</v>
      </c>
      <c r="C61" s="642" t="s">
        <v>414</v>
      </c>
      <c r="D61" s="629" t="s">
        <v>3244</v>
      </c>
      <c r="E61" s="628">
        <v>42732</v>
      </c>
      <c r="F61" s="629" t="s">
        <v>411</v>
      </c>
      <c r="G61" s="476">
        <v>2970</v>
      </c>
    </row>
    <row r="62" spans="1:7" ht="18">
      <c r="A62" s="908">
        <v>2017</v>
      </c>
      <c r="B62" s="908"/>
      <c r="C62" s="908"/>
      <c r="D62" s="908"/>
      <c r="E62" s="908"/>
      <c r="F62" s="908"/>
      <c r="G62" s="908"/>
    </row>
    <row r="63" spans="1:7" ht="30">
      <c r="A63" s="476">
        <v>1</v>
      </c>
      <c r="B63" s="629" t="s">
        <v>3245</v>
      </c>
      <c r="C63" s="642" t="s">
        <v>3246</v>
      </c>
      <c r="D63" s="629" t="s">
        <v>3247</v>
      </c>
      <c r="E63" s="628">
        <v>42752</v>
      </c>
      <c r="F63" s="629" t="s">
        <v>3248</v>
      </c>
      <c r="G63" s="476">
        <v>11535</v>
      </c>
    </row>
    <row r="64" spans="1:7">
      <c r="A64" s="476">
        <v>2</v>
      </c>
      <c r="B64" s="629" t="s">
        <v>418</v>
      </c>
      <c r="C64" s="642" t="s">
        <v>419</v>
      </c>
      <c r="D64" s="629" t="s">
        <v>3249</v>
      </c>
      <c r="E64" s="628">
        <v>42754</v>
      </c>
      <c r="F64" s="629" t="s">
        <v>417</v>
      </c>
      <c r="G64" s="476">
        <v>1760</v>
      </c>
    </row>
    <row r="65" spans="1:7">
      <c r="A65" s="476">
        <v>3</v>
      </c>
      <c r="B65" s="629" t="s">
        <v>422</v>
      </c>
      <c r="C65" s="642" t="s">
        <v>423</v>
      </c>
      <c r="D65" s="629" t="s">
        <v>3250</v>
      </c>
      <c r="E65" s="628">
        <v>42762</v>
      </c>
      <c r="F65" s="690" t="s">
        <v>421</v>
      </c>
      <c r="G65" s="476">
        <v>1198</v>
      </c>
    </row>
    <row r="66" spans="1:7" ht="23.25" customHeight="1">
      <c r="A66" s="476">
        <v>4</v>
      </c>
      <c r="B66" s="629" t="s">
        <v>429</v>
      </c>
      <c r="C66" s="642" t="s">
        <v>430</v>
      </c>
      <c r="D66" s="629" t="s">
        <v>3251</v>
      </c>
      <c r="E66" s="628">
        <v>42768</v>
      </c>
      <c r="F66" s="629" t="s">
        <v>428</v>
      </c>
      <c r="G66" s="476">
        <v>770</v>
      </c>
    </row>
    <row r="67" spans="1:7">
      <c r="A67" s="476">
        <v>5</v>
      </c>
      <c r="B67" s="629" t="s">
        <v>425</v>
      </c>
      <c r="C67" s="642" t="s">
        <v>426</v>
      </c>
      <c r="D67" s="629" t="s">
        <v>3252</v>
      </c>
      <c r="E67" s="628">
        <v>42773</v>
      </c>
      <c r="F67" s="629" t="s">
        <v>76</v>
      </c>
      <c r="G67" s="476">
        <v>2063</v>
      </c>
    </row>
    <row r="68" spans="1:7">
      <c r="A68" s="476">
        <v>6</v>
      </c>
      <c r="B68" s="629" t="s">
        <v>433</v>
      </c>
      <c r="C68" s="642" t="s">
        <v>434</v>
      </c>
      <c r="D68" s="629" t="s">
        <v>3253</v>
      </c>
      <c r="E68" s="628">
        <v>42783</v>
      </c>
      <c r="F68" s="629" t="s">
        <v>432</v>
      </c>
      <c r="G68" s="476">
        <v>1500</v>
      </c>
    </row>
    <row r="69" spans="1:7">
      <c r="A69" s="476">
        <v>7</v>
      </c>
      <c r="B69" s="629" t="s">
        <v>436</v>
      </c>
      <c r="C69" s="642" t="s">
        <v>437</v>
      </c>
      <c r="D69" s="629" t="s">
        <v>3254</v>
      </c>
      <c r="E69" s="628">
        <v>42787</v>
      </c>
      <c r="F69" s="629" t="s">
        <v>3255</v>
      </c>
      <c r="G69" s="476">
        <v>600</v>
      </c>
    </row>
    <row r="70" spans="1:7">
      <c r="A70" s="476">
        <v>8</v>
      </c>
      <c r="B70" s="629" t="s">
        <v>451</v>
      </c>
      <c r="C70" s="642" t="s">
        <v>3256</v>
      </c>
      <c r="D70" s="629" t="s">
        <v>3257</v>
      </c>
      <c r="E70" s="628">
        <v>42797</v>
      </c>
      <c r="F70" s="629" t="s">
        <v>450</v>
      </c>
      <c r="G70" s="476">
        <v>1500</v>
      </c>
    </row>
    <row r="71" spans="1:7">
      <c r="A71" s="476">
        <v>9</v>
      </c>
      <c r="B71" s="629" t="s">
        <v>454</v>
      </c>
      <c r="C71" s="642" t="s">
        <v>3258</v>
      </c>
      <c r="D71" s="629" t="s">
        <v>3259</v>
      </c>
      <c r="E71" s="628">
        <v>42797</v>
      </c>
      <c r="F71" s="629" t="s">
        <v>450</v>
      </c>
      <c r="G71" s="476">
        <v>1462</v>
      </c>
    </row>
    <row r="72" spans="1:7">
      <c r="A72" s="476">
        <v>10</v>
      </c>
      <c r="B72" s="629" t="s">
        <v>440</v>
      </c>
      <c r="C72" s="642" t="s">
        <v>441</v>
      </c>
      <c r="D72" s="629" t="s">
        <v>3260</v>
      </c>
      <c r="E72" s="628">
        <v>42807</v>
      </c>
      <c r="F72" s="629" t="s">
        <v>439</v>
      </c>
      <c r="G72" s="476">
        <v>2100</v>
      </c>
    </row>
    <row r="73" spans="1:7">
      <c r="A73" s="476">
        <v>11</v>
      </c>
      <c r="B73" s="629" t="s">
        <v>447</v>
      </c>
      <c r="C73" s="642" t="s">
        <v>448</v>
      </c>
      <c r="D73" s="629" t="s">
        <v>3261</v>
      </c>
      <c r="E73" s="628">
        <v>42809</v>
      </c>
      <c r="F73" s="629" t="s">
        <v>98</v>
      </c>
      <c r="G73" s="476">
        <v>550</v>
      </c>
    </row>
    <row r="74" spans="1:7">
      <c r="A74" s="476">
        <v>12</v>
      </c>
      <c r="B74" s="629" t="s">
        <v>444</v>
      </c>
      <c r="C74" s="642" t="s">
        <v>445</v>
      </c>
      <c r="D74" s="629" t="s">
        <v>3262</v>
      </c>
      <c r="E74" s="628">
        <v>42809</v>
      </c>
      <c r="F74" s="629" t="s">
        <v>443</v>
      </c>
      <c r="G74" s="476">
        <v>1200</v>
      </c>
    </row>
    <row r="75" spans="1:7">
      <c r="A75" s="476">
        <v>13</v>
      </c>
      <c r="B75" s="458" t="s">
        <v>457</v>
      </c>
      <c r="C75" s="642" t="s">
        <v>458</v>
      </c>
      <c r="D75" s="629" t="s">
        <v>3263</v>
      </c>
      <c r="E75" s="628">
        <v>42818</v>
      </c>
      <c r="F75" s="629" t="s">
        <v>233</v>
      </c>
      <c r="G75" s="476">
        <v>1830</v>
      </c>
    </row>
    <row r="76" spans="1:7">
      <c r="A76" s="476">
        <v>14</v>
      </c>
      <c r="B76" s="629" t="s">
        <v>461</v>
      </c>
      <c r="C76" s="642" t="s">
        <v>462</v>
      </c>
      <c r="D76" s="629" t="s">
        <v>3264</v>
      </c>
      <c r="E76" s="628">
        <v>42818</v>
      </c>
      <c r="F76" s="629" t="s">
        <v>460</v>
      </c>
      <c r="G76" s="476">
        <v>788</v>
      </c>
    </row>
    <row r="77" spans="1:7">
      <c r="A77" s="476">
        <v>15</v>
      </c>
      <c r="B77" s="629" t="s">
        <v>3265</v>
      </c>
      <c r="C77" s="642" t="s">
        <v>3266</v>
      </c>
      <c r="D77" s="629" t="s">
        <v>3267</v>
      </c>
      <c r="E77" s="628">
        <v>42822</v>
      </c>
      <c r="F77" s="629" t="s">
        <v>3268</v>
      </c>
      <c r="G77" s="476">
        <v>61936</v>
      </c>
    </row>
    <row r="78" spans="1:7">
      <c r="A78" s="476">
        <v>16</v>
      </c>
      <c r="B78" s="629" t="s">
        <v>467</v>
      </c>
      <c r="C78" s="642" t="s">
        <v>3269</v>
      </c>
      <c r="D78" s="629" t="s">
        <v>3270</v>
      </c>
      <c r="E78" s="628">
        <v>42823</v>
      </c>
      <c r="F78" s="629" t="s">
        <v>179</v>
      </c>
      <c r="G78" s="476">
        <v>1095</v>
      </c>
    </row>
    <row r="79" spans="1:7">
      <c r="A79" s="476">
        <v>17</v>
      </c>
      <c r="B79" s="629" t="s">
        <v>464</v>
      </c>
      <c r="C79" s="679" t="s">
        <v>465</v>
      </c>
      <c r="D79" s="629" t="s">
        <v>3271</v>
      </c>
      <c r="E79" s="628">
        <v>42828</v>
      </c>
      <c r="F79" s="629" t="s">
        <v>216</v>
      </c>
      <c r="G79" s="476">
        <v>2500</v>
      </c>
    </row>
    <row r="80" spans="1:7">
      <c r="A80" s="476">
        <v>18</v>
      </c>
      <c r="B80" s="629" t="s">
        <v>471</v>
      </c>
      <c r="C80" s="642" t="s">
        <v>472</v>
      </c>
      <c r="D80" s="629" t="s">
        <v>3272</v>
      </c>
      <c r="E80" s="628">
        <v>42832</v>
      </c>
      <c r="F80" s="629" t="s">
        <v>55</v>
      </c>
      <c r="G80" s="476">
        <v>1540</v>
      </c>
    </row>
    <row r="81" spans="1:8">
      <c r="A81" s="476">
        <v>19</v>
      </c>
      <c r="B81" s="629" t="s">
        <v>3273</v>
      </c>
      <c r="C81" s="642" t="s">
        <v>3274</v>
      </c>
      <c r="D81" s="629" t="s">
        <v>3275</v>
      </c>
      <c r="E81" s="628">
        <v>42865</v>
      </c>
      <c r="F81" s="629" t="s">
        <v>3276</v>
      </c>
      <c r="G81" s="476">
        <v>12158</v>
      </c>
    </row>
    <row r="82" spans="1:8">
      <c r="A82" s="476">
        <v>20</v>
      </c>
      <c r="B82" s="629" t="s">
        <v>3277</v>
      </c>
      <c r="C82" s="642" t="s">
        <v>3278</v>
      </c>
      <c r="D82" s="629" t="s">
        <v>3279</v>
      </c>
      <c r="E82" s="628">
        <v>42865</v>
      </c>
      <c r="F82" s="629" t="s">
        <v>3276</v>
      </c>
      <c r="G82" s="476">
        <v>12145</v>
      </c>
    </row>
    <row r="83" spans="1:8">
      <c r="A83" s="476">
        <v>21</v>
      </c>
      <c r="B83" s="629" t="s">
        <v>3280</v>
      </c>
      <c r="C83" s="642" t="s">
        <v>3281</v>
      </c>
      <c r="D83" s="629" t="s">
        <v>3282</v>
      </c>
      <c r="E83" s="628">
        <v>42865</v>
      </c>
      <c r="F83" s="629" t="s">
        <v>90</v>
      </c>
      <c r="G83" s="476">
        <v>2090</v>
      </c>
      <c r="H83" s="698" t="s">
        <v>3283</v>
      </c>
    </row>
    <row r="84" spans="1:8">
      <c r="A84" s="476">
        <v>22</v>
      </c>
      <c r="B84" s="629" t="s">
        <v>842</v>
      </c>
      <c r="C84" s="642" t="s">
        <v>843</v>
      </c>
      <c r="D84" s="629" t="s">
        <v>3284</v>
      </c>
      <c r="E84" s="628">
        <v>42865</v>
      </c>
      <c r="F84" s="629" t="s">
        <v>47</v>
      </c>
      <c r="G84" s="476">
        <v>1430</v>
      </c>
      <c r="H84" s="698" t="s">
        <v>3283</v>
      </c>
    </row>
    <row r="85" spans="1:8">
      <c r="A85" s="476">
        <v>23</v>
      </c>
      <c r="B85" s="629" t="s">
        <v>3285</v>
      </c>
      <c r="C85" s="642" t="s">
        <v>3286</v>
      </c>
      <c r="D85" s="629" t="s">
        <v>3287</v>
      </c>
      <c r="E85" s="628">
        <v>42865</v>
      </c>
      <c r="F85" s="629" t="s">
        <v>3288</v>
      </c>
      <c r="G85" s="476">
        <v>1048</v>
      </c>
      <c r="H85" s="698" t="s">
        <v>3283</v>
      </c>
    </row>
    <row r="86" spans="1:8">
      <c r="A86" s="476">
        <v>24</v>
      </c>
      <c r="B86" s="629" t="s">
        <v>3289</v>
      </c>
      <c r="C86" s="642" t="s">
        <v>476</v>
      </c>
      <c r="D86" s="629" t="s">
        <v>3290</v>
      </c>
      <c r="E86" s="628">
        <v>42873</v>
      </c>
      <c r="F86" s="629" t="s">
        <v>1560</v>
      </c>
      <c r="G86" s="476">
        <v>825</v>
      </c>
    </row>
    <row r="87" spans="1:8">
      <c r="A87" s="476">
        <v>25</v>
      </c>
      <c r="B87" s="629" t="s">
        <v>3291</v>
      </c>
      <c r="C87" s="642" t="s">
        <v>488</v>
      </c>
      <c r="D87" s="629" t="s">
        <v>3292</v>
      </c>
      <c r="E87" s="628">
        <v>42877</v>
      </c>
      <c r="F87" s="629" t="s">
        <v>486</v>
      </c>
      <c r="G87" s="476">
        <v>1500</v>
      </c>
    </row>
    <row r="88" spans="1:8">
      <c r="A88" s="476">
        <v>26</v>
      </c>
      <c r="B88" s="629" t="s">
        <v>481</v>
      </c>
      <c r="C88" s="642" t="s">
        <v>482</v>
      </c>
      <c r="D88" s="629" t="s">
        <v>3293</v>
      </c>
      <c r="E88" s="628">
        <v>42877</v>
      </c>
      <c r="F88" s="629" t="s">
        <v>450</v>
      </c>
      <c r="G88" s="476">
        <v>1000</v>
      </c>
    </row>
    <row r="89" spans="1:8">
      <c r="A89" s="476">
        <v>27</v>
      </c>
      <c r="B89" s="629" t="s">
        <v>478</v>
      </c>
      <c r="C89" s="642" t="s">
        <v>479</v>
      </c>
      <c r="D89" s="629" t="s">
        <v>3294</v>
      </c>
      <c r="E89" s="628">
        <v>42877</v>
      </c>
      <c r="F89" s="629" t="s">
        <v>450</v>
      </c>
      <c r="G89" s="476">
        <v>1540</v>
      </c>
    </row>
    <row r="90" spans="1:8">
      <c r="A90" s="476">
        <v>28</v>
      </c>
      <c r="B90" s="629" t="s">
        <v>478</v>
      </c>
      <c r="C90" s="642" t="s">
        <v>484</v>
      </c>
      <c r="D90" s="629" t="s">
        <v>3295</v>
      </c>
      <c r="E90" s="628">
        <v>42877</v>
      </c>
      <c r="F90" s="629" t="s">
        <v>450</v>
      </c>
      <c r="G90" s="476">
        <v>1000</v>
      </c>
    </row>
    <row r="91" spans="1:8" ht="84">
      <c r="A91" s="476">
        <v>29</v>
      </c>
      <c r="B91" s="629" t="s">
        <v>3296</v>
      </c>
      <c r="C91" s="642" t="s">
        <v>3297</v>
      </c>
      <c r="D91" s="629" t="s">
        <v>3298</v>
      </c>
      <c r="E91" s="628">
        <v>42877</v>
      </c>
      <c r="F91" s="689" t="s">
        <v>3299</v>
      </c>
      <c r="G91" s="476">
        <v>1155581</v>
      </c>
    </row>
    <row r="92" spans="1:8">
      <c r="A92" s="476">
        <v>30</v>
      </c>
      <c r="B92" s="629" t="s">
        <v>494</v>
      </c>
      <c r="C92" s="642" t="s">
        <v>495</v>
      </c>
      <c r="D92" s="629" t="s">
        <v>3300</v>
      </c>
      <c r="E92" s="628">
        <v>42881</v>
      </c>
      <c r="F92" s="629" t="s">
        <v>493</v>
      </c>
      <c r="G92" s="476">
        <v>675</v>
      </c>
    </row>
    <row r="93" spans="1:8">
      <c r="A93" s="476">
        <v>31</v>
      </c>
      <c r="B93" s="629" t="s">
        <v>490</v>
      </c>
      <c r="C93" s="642" t="s">
        <v>491</v>
      </c>
      <c r="D93" s="629" t="s">
        <v>3301</v>
      </c>
      <c r="E93" s="628">
        <v>42881</v>
      </c>
      <c r="F93" s="629" t="s">
        <v>55</v>
      </c>
      <c r="G93" s="476">
        <v>1200</v>
      </c>
    </row>
    <row r="94" spans="1:8">
      <c r="A94" s="476">
        <v>32</v>
      </c>
      <c r="B94" s="629" t="s">
        <v>3302</v>
      </c>
      <c r="C94" s="642" t="s">
        <v>3303</v>
      </c>
      <c r="D94" s="629" t="s">
        <v>3304</v>
      </c>
      <c r="E94" s="628">
        <v>42887</v>
      </c>
      <c r="F94" s="629" t="s">
        <v>3305</v>
      </c>
      <c r="G94" s="476">
        <v>1000</v>
      </c>
    </row>
    <row r="95" spans="1:8">
      <c r="A95" s="476">
        <v>33</v>
      </c>
      <c r="B95" s="629" t="s">
        <v>3302</v>
      </c>
      <c r="C95" s="642" t="s">
        <v>3306</v>
      </c>
      <c r="D95" s="629" t="s">
        <v>3307</v>
      </c>
      <c r="E95" s="628">
        <v>42888</v>
      </c>
      <c r="F95" s="629" t="s">
        <v>3305</v>
      </c>
      <c r="G95" s="476">
        <v>1000</v>
      </c>
    </row>
    <row r="96" spans="1:8">
      <c r="A96" s="476">
        <v>34</v>
      </c>
      <c r="B96" s="629" t="s">
        <v>497</v>
      </c>
      <c r="C96" s="642" t="s">
        <v>498</v>
      </c>
      <c r="D96" s="629" t="s">
        <v>3308</v>
      </c>
      <c r="E96" s="628">
        <v>42888</v>
      </c>
      <c r="F96" s="629" t="s">
        <v>3309</v>
      </c>
      <c r="G96" s="476">
        <v>1500</v>
      </c>
    </row>
    <row r="97" spans="1:8">
      <c r="A97" s="476">
        <v>35</v>
      </c>
      <c r="B97" s="629" t="s">
        <v>508</v>
      </c>
      <c r="C97" s="642" t="s">
        <v>509</v>
      </c>
      <c r="D97" s="629" t="s">
        <v>3310</v>
      </c>
      <c r="E97" s="628">
        <v>42891</v>
      </c>
      <c r="F97" s="629" t="s">
        <v>216</v>
      </c>
      <c r="G97" s="476">
        <v>900</v>
      </c>
    </row>
    <row r="98" spans="1:8">
      <c r="A98" s="476">
        <v>36</v>
      </c>
      <c r="B98" s="629" t="s">
        <v>505</v>
      </c>
      <c r="C98" s="642" t="s">
        <v>506</v>
      </c>
      <c r="D98" s="629" t="s">
        <v>3311</v>
      </c>
      <c r="E98" s="628">
        <v>42893</v>
      </c>
      <c r="F98" s="629" t="s">
        <v>504</v>
      </c>
      <c r="G98" s="476">
        <v>1000</v>
      </c>
    </row>
    <row r="99" spans="1:8">
      <c r="A99" s="476">
        <v>37</v>
      </c>
      <c r="B99" s="629" t="s">
        <v>501</v>
      </c>
      <c r="C99" s="642" t="s">
        <v>502</v>
      </c>
      <c r="D99" s="629" t="s">
        <v>3312</v>
      </c>
      <c r="E99" s="628">
        <v>42894</v>
      </c>
      <c r="F99" s="629" t="s">
        <v>500</v>
      </c>
      <c r="G99" s="476">
        <v>520</v>
      </c>
    </row>
    <row r="100" spans="1:8">
      <c r="A100" s="476">
        <v>38</v>
      </c>
      <c r="B100" s="629" t="s">
        <v>511</v>
      </c>
      <c r="C100" s="642" t="s">
        <v>512</v>
      </c>
      <c r="D100" s="629" t="s">
        <v>3313</v>
      </c>
      <c r="E100" s="628">
        <v>42928</v>
      </c>
      <c r="F100" s="629" t="s">
        <v>443</v>
      </c>
      <c r="G100" s="476">
        <v>1800</v>
      </c>
    </row>
    <row r="101" spans="1:8">
      <c r="A101" s="476">
        <v>39</v>
      </c>
      <c r="B101" s="629" t="s">
        <v>514</v>
      </c>
      <c r="C101" s="642" t="s">
        <v>515</v>
      </c>
      <c r="D101" s="629" t="s">
        <v>3314</v>
      </c>
      <c r="E101" s="628">
        <v>42933</v>
      </c>
      <c r="F101" s="629" t="s">
        <v>90</v>
      </c>
      <c r="G101" s="476">
        <v>2100</v>
      </c>
    </row>
    <row r="102" spans="1:8">
      <c r="A102" s="476">
        <v>40</v>
      </c>
      <c r="B102" s="629" t="s">
        <v>517</v>
      </c>
      <c r="C102" s="642" t="s">
        <v>518</v>
      </c>
      <c r="D102" s="629" t="s">
        <v>3315</v>
      </c>
      <c r="E102" s="628">
        <v>42935</v>
      </c>
      <c r="F102" s="629" t="s">
        <v>43</v>
      </c>
      <c r="G102" s="476">
        <v>1496</v>
      </c>
    </row>
    <row r="103" spans="1:8">
      <c r="A103" s="476">
        <v>41</v>
      </c>
      <c r="B103" s="629" t="s">
        <v>3316</v>
      </c>
      <c r="C103" s="642" t="s">
        <v>3317</v>
      </c>
      <c r="D103" s="629" t="s">
        <v>3318</v>
      </c>
      <c r="E103" s="628">
        <v>42936</v>
      </c>
      <c r="F103" s="629" t="s">
        <v>51</v>
      </c>
      <c r="G103" s="476">
        <v>1733</v>
      </c>
    </row>
    <row r="104" spans="1:8">
      <c r="A104" s="476">
        <v>42</v>
      </c>
      <c r="B104" s="629" t="s">
        <v>598</v>
      </c>
      <c r="C104" s="642" t="s">
        <v>599</v>
      </c>
      <c r="D104" s="629" t="s">
        <v>3319</v>
      </c>
      <c r="E104" s="628">
        <v>42950</v>
      </c>
      <c r="F104" s="629" t="s">
        <v>597</v>
      </c>
      <c r="G104" s="476">
        <v>997</v>
      </c>
    </row>
    <row r="105" spans="1:8">
      <c r="A105" s="476">
        <v>43</v>
      </c>
      <c r="B105" s="629" t="s">
        <v>524</v>
      </c>
      <c r="C105" s="642" t="s">
        <v>525</v>
      </c>
      <c r="D105" s="629" t="s">
        <v>3320</v>
      </c>
      <c r="E105" s="628">
        <v>42955</v>
      </c>
      <c r="F105" s="629" t="s">
        <v>523</v>
      </c>
      <c r="G105" s="476">
        <v>1704</v>
      </c>
    </row>
    <row r="106" spans="1:8">
      <c r="A106" s="476">
        <v>44</v>
      </c>
      <c r="B106" s="629" t="s">
        <v>3321</v>
      </c>
      <c r="C106" s="642" t="s">
        <v>521</v>
      </c>
      <c r="D106" s="629" t="s">
        <v>3322</v>
      </c>
      <c r="E106" s="628">
        <v>42957</v>
      </c>
      <c r="F106" s="629" t="s">
        <v>486</v>
      </c>
      <c r="G106" s="476">
        <v>1500</v>
      </c>
    </row>
    <row r="107" spans="1:8">
      <c r="A107" s="476">
        <v>45</v>
      </c>
      <c r="B107" s="629" t="s">
        <v>3323</v>
      </c>
      <c r="C107" s="642" t="s">
        <v>531</v>
      </c>
      <c r="D107" s="629" t="s">
        <v>3324</v>
      </c>
      <c r="E107" s="628">
        <v>42962</v>
      </c>
      <c r="F107" s="629" t="s">
        <v>486</v>
      </c>
      <c r="G107" s="476">
        <v>1500</v>
      </c>
    </row>
    <row r="108" spans="1:8">
      <c r="A108" s="476">
        <v>46</v>
      </c>
      <c r="B108" s="629" t="s">
        <v>3325</v>
      </c>
      <c r="C108" s="642" t="s">
        <v>3326</v>
      </c>
      <c r="D108" s="629" t="s">
        <v>3327</v>
      </c>
      <c r="E108" s="628">
        <v>42962</v>
      </c>
      <c r="F108" s="629" t="s">
        <v>486</v>
      </c>
      <c r="G108" s="476">
        <v>2664</v>
      </c>
    </row>
    <row r="109" spans="1:8">
      <c r="A109" s="476">
        <v>47</v>
      </c>
      <c r="B109" s="629" t="s">
        <v>527</v>
      </c>
      <c r="C109" s="642" t="s">
        <v>528</v>
      </c>
      <c r="D109" s="629" t="s">
        <v>3328</v>
      </c>
      <c r="E109" s="628">
        <v>42965</v>
      </c>
      <c r="F109" s="629" t="s">
        <v>76</v>
      </c>
      <c r="G109" s="476">
        <v>900</v>
      </c>
    </row>
    <row r="110" spans="1:8">
      <c r="A110" s="476">
        <v>48</v>
      </c>
      <c r="B110" s="629" t="s">
        <v>3329</v>
      </c>
      <c r="C110" s="642" t="s">
        <v>3330</v>
      </c>
      <c r="D110" s="629" t="s">
        <v>3331</v>
      </c>
      <c r="E110" s="628">
        <v>42956</v>
      </c>
      <c r="F110" s="629" t="s">
        <v>1273</v>
      </c>
      <c r="G110" s="476">
        <v>1700</v>
      </c>
      <c r="H110" s="303" t="s">
        <v>3332</v>
      </c>
    </row>
    <row r="111" spans="1:8">
      <c r="A111" s="476">
        <v>49</v>
      </c>
      <c r="B111" s="629" t="s">
        <v>537</v>
      </c>
      <c r="C111" s="642" t="s">
        <v>538</v>
      </c>
      <c r="D111" s="629" t="s">
        <v>3333</v>
      </c>
      <c r="E111" s="628">
        <v>42971</v>
      </c>
      <c r="F111" s="629" t="s">
        <v>216</v>
      </c>
      <c r="G111" s="476">
        <v>1500</v>
      </c>
    </row>
    <row r="112" spans="1:8" ht="30">
      <c r="A112" s="476">
        <v>50</v>
      </c>
      <c r="B112" s="629" t="s">
        <v>534</v>
      </c>
      <c r="C112" s="642" t="s">
        <v>535</v>
      </c>
      <c r="D112" s="629" t="s">
        <v>3334</v>
      </c>
      <c r="E112" s="628">
        <v>42972</v>
      </c>
      <c r="F112" s="629" t="s">
        <v>533</v>
      </c>
      <c r="G112" s="476">
        <v>1200</v>
      </c>
    </row>
    <row r="113" spans="1:7">
      <c r="A113" s="476">
        <v>51</v>
      </c>
      <c r="B113" s="629" t="s">
        <v>547</v>
      </c>
      <c r="C113" s="642" t="s">
        <v>548</v>
      </c>
      <c r="D113" s="629" t="s">
        <v>3335</v>
      </c>
      <c r="E113" s="628">
        <v>42982</v>
      </c>
      <c r="F113" s="629" t="s">
        <v>98</v>
      </c>
      <c r="G113" s="476">
        <v>1500</v>
      </c>
    </row>
    <row r="114" spans="1:7">
      <c r="A114" s="476">
        <v>52</v>
      </c>
      <c r="B114" s="629" t="s">
        <v>541</v>
      </c>
      <c r="C114" s="642" t="s">
        <v>542</v>
      </c>
      <c r="D114" s="629" t="s">
        <v>3336</v>
      </c>
      <c r="E114" s="628">
        <v>42986</v>
      </c>
      <c r="F114" s="629" t="s">
        <v>540</v>
      </c>
      <c r="G114" s="476">
        <v>1500</v>
      </c>
    </row>
    <row r="115" spans="1:7" ht="30">
      <c r="A115" s="476">
        <v>53</v>
      </c>
      <c r="B115" s="629" t="s">
        <v>3337</v>
      </c>
      <c r="C115" s="642" t="s">
        <v>3338</v>
      </c>
      <c r="D115" s="629" t="s">
        <v>3339</v>
      </c>
      <c r="E115" s="628">
        <v>42986</v>
      </c>
      <c r="F115" s="629" t="s">
        <v>3340</v>
      </c>
      <c r="G115" s="476">
        <v>1700</v>
      </c>
    </row>
    <row r="116" spans="1:7">
      <c r="A116" s="476">
        <v>54</v>
      </c>
      <c r="B116" s="629" t="s">
        <v>544</v>
      </c>
      <c r="C116" s="642" t="s">
        <v>545</v>
      </c>
      <c r="D116" s="629" t="s">
        <v>3341</v>
      </c>
      <c r="E116" s="628">
        <v>42992</v>
      </c>
      <c r="F116" s="629" t="s">
        <v>179</v>
      </c>
      <c r="G116" s="476">
        <v>1100</v>
      </c>
    </row>
    <row r="117" spans="1:7">
      <c r="A117" s="476">
        <v>55</v>
      </c>
      <c r="B117" s="629" t="s">
        <v>561</v>
      </c>
      <c r="C117" s="642" t="s">
        <v>562</v>
      </c>
      <c r="D117" s="629" t="s">
        <v>3342</v>
      </c>
      <c r="E117" s="628">
        <v>42993</v>
      </c>
      <c r="F117" s="629" t="s">
        <v>560</v>
      </c>
      <c r="G117" s="476">
        <v>600</v>
      </c>
    </row>
    <row r="118" spans="1:7">
      <c r="A118" s="476">
        <v>56</v>
      </c>
      <c r="B118" s="629" t="s">
        <v>3343</v>
      </c>
      <c r="C118" s="642" t="s">
        <v>3344</v>
      </c>
      <c r="D118" s="629" t="s">
        <v>3345</v>
      </c>
      <c r="E118" s="628">
        <v>42997</v>
      </c>
      <c r="F118" s="629" t="s">
        <v>594</v>
      </c>
      <c r="G118" s="476">
        <v>1100</v>
      </c>
    </row>
    <row r="119" spans="1:7">
      <c r="A119" s="476">
        <v>57</v>
      </c>
      <c r="B119" s="629" t="s">
        <v>551</v>
      </c>
      <c r="C119" s="642" t="s">
        <v>552</v>
      </c>
      <c r="D119" s="629" t="s">
        <v>3346</v>
      </c>
      <c r="E119" s="628">
        <v>43000</v>
      </c>
      <c r="F119" s="629" t="s">
        <v>550</v>
      </c>
      <c r="G119" s="476">
        <v>1488</v>
      </c>
    </row>
    <row r="120" spans="1:7">
      <c r="A120" s="476">
        <v>58</v>
      </c>
      <c r="B120" s="629" t="s">
        <v>554</v>
      </c>
      <c r="C120" s="642" t="s">
        <v>555</v>
      </c>
      <c r="D120" s="629" t="s">
        <v>3347</v>
      </c>
      <c r="E120" s="628">
        <v>43000</v>
      </c>
      <c r="F120" s="629" t="s">
        <v>550</v>
      </c>
      <c r="G120" s="476">
        <v>1543</v>
      </c>
    </row>
    <row r="121" spans="1:7">
      <c r="A121" s="476">
        <v>59</v>
      </c>
      <c r="B121" s="629" t="s">
        <v>557</v>
      </c>
      <c r="C121" s="642" t="s">
        <v>558</v>
      </c>
      <c r="D121" s="629" t="s">
        <v>3348</v>
      </c>
      <c r="E121" s="628">
        <v>43000</v>
      </c>
      <c r="F121" s="629" t="s">
        <v>460</v>
      </c>
      <c r="G121" s="476">
        <v>1000</v>
      </c>
    </row>
    <row r="122" spans="1:7">
      <c r="A122" s="476">
        <v>60</v>
      </c>
      <c r="B122" s="629" t="s">
        <v>564</v>
      </c>
      <c r="C122" s="642" t="s">
        <v>565</v>
      </c>
      <c r="D122" s="629" t="s">
        <v>3349</v>
      </c>
      <c r="E122" s="628">
        <v>43003</v>
      </c>
      <c r="F122" s="629" t="s">
        <v>98</v>
      </c>
      <c r="G122" s="476">
        <v>1500</v>
      </c>
    </row>
    <row r="123" spans="1:7">
      <c r="A123" s="476">
        <v>61</v>
      </c>
      <c r="B123" s="629" t="s">
        <v>568</v>
      </c>
      <c r="C123" s="642" t="s">
        <v>569</v>
      </c>
      <c r="D123" s="629" t="s">
        <v>3350</v>
      </c>
      <c r="E123" s="628">
        <v>43011</v>
      </c>
      <c r="F123" s="629" t="s">
        <v>76</v>
      </c>
      <c r="G123" s="476">
        <v>1540</v>
      </c>
    </row>
    <row r="124" spans="1:7">
      <c r="A124" s="476">
        <v>62</v>
      </c>
      <c r="B124" s="629" t="s">
        <v>3351</v>
      </c>
      <c r="C124" s="642" t="s">
        <v>2269</v>
      </c>
      <c r="D124" s="629" t="s">
        <v>3352</v>
      </c>
      <c r="E124" s="628">
        <v>43019</v>
      </c>
      <c r="F124" s="629" t="s">
        <v>3353</v>
      </c>
      <c r="G124" s="476">
        <v>5000</v>
      </c>
    </row>
    <row r="125" spans="1:7">
      <c r="A125" s="476">
        <v>63</v>
      </c>
      <c r="B125" s="629" t="s">
        <v>572</v>
      </c>
      <c r="C125" s="642" t="s">
        <v>573</v>
      </c>
      <c r="D125" s="629" t="s">
        <v>3354</v>
      </c>
      <c r="E125" s="628">
        <v>43024</v>
      </c>
      <c r="F125" s="629" t="s">
        <v>571</v>
      </c>
      <c r="G125" s="476">
        <v>1650</v>
      </c>
    </row>
    <row r="126" spans="1:7">
      <c r="A126" s="476">
        <v>64</v>
      </c>
      <c r="B126" s="629" t="s">
        <v>576</v>
      </c>
      <c r="C126" s="642" t="s">
        <v>577</v>
      </c>
      <c r="D126" s="629" t="s">
        <v>3355</v>
      </c>
      <c r="E126" s="628">
        <v>43026</v>
      </c>
      <c r="F126" s="629" t="s">
        <v>575</v>
      </c>
      <c r="G126" s="476">
        <v>1650</v>
      </c>
    </row>
    <row r="127" spans="1:7">
      <c r="A127" s="476">
        <v>65</v>
      </c>
      <c r="B127" s="629" t="s">
        <v>579</v>
      </c>
      <c r="C127" s="642" t="s">
        <v>580</v>
      </c>
      <c r="D127" s="629" t="s">
        <v>3356</v>
      </c>
      <c r="E127" s="628">
        <v>43027</v>
      </c>
      <c r="F127" s="629" t="s">
        <v>207</v>
      </c>
      <c r="G127" s="476">
        <v>600</v>
      </c>
    </row>
    <row r="128" spans="1:7">
      <c r="A128" s="476">
        <v>66</v>
      </c>
      <c r="B128" s="629" t="s">
        <v>3357</v>
      </c>
      <c r="C128" s="642" t="s">
        <v>3358</v>
      </c>
      <c r="D128" s="629" t="s">
        <v>3359</v>
      </c>
      <c r="E128" s="628">
        <v>43031</v>
      </c>
      <c r="F128" s="629" t="s">
        <v>597</v>
      </c>
      <c r="G128" s="476">
        <v>1142</v>
      </c>
    </row>
    <row r="129" spans="1:7">
      <c r="A129" s="476">
        <v>67</v>
      </c>
      <c r="B129" s="629" t="s">
        <v>602</v>
      </c>
      <c r="C129" s="642" t="s">
        <v>603</v>
      </c>
      <c r="D129" s="629" t="s">
        <v>3360</v>
      </c>
      <c r="E129" s="628">
        <v>43038</v>
      </c>
      <c r="F129" s="629" t="s">
        <v>76</v>
      </c>
      <c r="G129" s="476">
        <v>1500</v>
      </c>
    </row>
    <row r="130" spans="1:7">
      <c r="A130" s="476">
        <v>68</v>
      </c>
      <c r="B130" s="629" t="s">
        <v>582</v>
      </c>
      <c r="C130" s="642" t="s">
        <v>583</v>
      </c>
      <c r="D130" s="629" t="s">
        <v>3361</v>
      </c>
      <c r="E130" s="628">
        <v>43038</v>
      </c>
      <c r="F130" s="629" t="s">
        <v>76</v>
      </c>
      <c r="G130" s="476">
        <v>2188</v>
      </c>
    </row>
    <row r="131" spans="1:7">
      <c r="A131" s="476">
        <v>69</v>
      </c>
      <c r="B131" s="629" t="s">
        <v>586</v>
      </c>
      <c r="C131" s="642" t="s">
        <v>587</v>
      </c>
      <c r="D131" s="629" t="s">
        <v>3362</v>
      </c>
      <c r="E131" s="628">
        <v>43047</v>
      </c>
      <c r="F131" s="629" t="s">
        <v>3363</v>
      </c>
      <c r="G131" s="476">
        <v>1479</v>
      </c>
    </row>
    <row r="132" spans="1:7">
      <c r="A132" s="476">
        <v>70</v>
      </c>
      <c r="B132" s="629" t="s">
        <v>589</v>
      </c>
      <c r="C132" s="642" t="s">
        <v>590</v>
      </c>
      <c r="D132" s="629" t="s">
        <v>3364</v>
      </c>
      <c r="E132" s="628">
        <v>43053</v>
      </c>
      <c r="F132" s="629" t="s">
        <v>540</v>
      </c>
      <c r="G132" s="476">
        <v>1316</v>
      </c>
    </row>
    <row r="133" spans="1:7">
      <c r="A133" s="476">
        <v>71</v>
      </c>
      <c r="B133" s="629" t="s">
        <v>589</v>
      </c>
      <c r="C133" s="642" t="s">
        <v>592</v>
      </c>
      <c r="D133" s="629" t="s">
        <v>3365</v>
      </c>
      <c r="E133" s="628">
        <v>43053</v>
      </c>
      <c r="F133" s="629" t="s">
        <v>540</v>
      </c>
      <c r="G133" s="476">
        <v>1194</v>
      </c>
    </row>
    <row r="134" spans="1:7">
      <c r="A134" s="476">
        <v>72</v>
      </c>
      <c r="B134" s="629" t="s">
        <v>589</v>
      </c>
      <c r="C134" s="642" t="s">
        <v>595</v>
      </c>
      <c r="D134" s="629" t="s">
        <v>3366</v>
      </c>
      <c r="E134" s="628">
        <v>43053</v>
      </c>
      <c r="F134" s="629" t="s">
        <v>594</v>
      </c>
      <c r="G134" s="476">
        <v>1500</v>
      </c>
    </row>
    <row r="135" spans="1:7">
      <c r="A135" s="476">
        <v>73</v>
      </c>
      <c r="B135" s="629" t="s">
        <v>792</v>
      </c>
      <c r="C135" s="642" t="s">
        <v>793</v>
      </c>
      <c r="D135" s="629" t="s">
        <v>3367</v>
      </c>
      <c r="E135" s="628">
        <v>43063</v>
      </c>
      <c r="F135" s="629" t="s">
        <v>98</v>
      </c>
      <c r="G135" s="476">
        <v>1650</v>
      </c>
    </row>
    <row r="136" spans="1:7">
      <c r="A136" s="476">
        <v>74</v>
      </c>
      <c r="B136" s="629" t="s">
        <v>605</v>
      </c>
      <c r="C136" s="642" t="s">
        <v>606</v>
      </c>
      <c r="D136" s="629" t="s">
        <v>3368</v>
      </c>
      <c r="E136" s="628">
        <v>43063</v>
      </c>
      <c r="F136" s="629" t="s">
        <v>38</v>
      </c>
      <c r="G136" s="476">
        <v>889</v>
      </c>
    </row>
    <row r="137" spans="1:7">
      <c r="A137" s="476">
        <v>75</v>
      </c>
      <c r="B137" s="629" t="s">
        <v>795</v>
      </c>
      <c r="C137" s="642" t="s">
        <v>796</v>
      </c>
      <c r="D137" s="629" t="s">
        <v>3369</v>
      </c>
      <c r="E137" s="628">
        <v>43075</v>
      </c>
      <c r="F137" s="629" t="s">
        <v>98</v>
      </c>
      <c r="G137" s="476">
        <v>1650</v>
      </c>
    </row>
    <row r="138" spans="1:7">
      <c r="A138" s="476">
        <v>76</v>
      </c>
      <c r="B138" s="629" t="s">
        <v>609</v>
      </c>
      <c r="C138" s="642" t="s">
        <v>610</v>
      </c>
      <c r="D138" s="629" t="s">
        <v>3370</v>
      </c>
      <c r="E138" s="628">
        <v>43076</v>
      </c>
      <c r="F138" s="629" t="s">
        <v>608</v>
      </c>
      <c r="G138" s="476">
        <v>1500</v>
      </c>
    </row>
    <row r="139" spans="1:7">
      <c r="A139" s="476">
        <v>77</v>
      </c>
      <c r="B139" s="629" t="s">
        <v>612</v>
      </c>
      <c r="C139" s="642" t="s">
        <v>613</v>
      </c>
      <c r="D139" s="629" t="s">
        <v>3371</v>
      </c>
      <c r="E139" s="628">
        <v>43083</v>
      </c>
      <c r="F139" s="629" t="s">
        <v>594</v>
      </c>
      <c r="G139" s="476">
        <v>686</v>
      </c>
    </row>
    <row r="140" spans="1:7" ht="45">
      <c r="A140" s="476">
        <v>78</v>
      </c>
      <c r="B140" s="629" t="s">
        <v>771</v>
      </c>
      <c r="C140" s="642" t="s">
        <v>772</v>
      </c>
      <c r="D140" s="629" t="s">
        <v>3372</v>
      </c>
      <c r="E140" s="628">
        <v>43084</v>
      </c>
      <c r="F140" s="629" t="s">
        <v>1631</v>
      </c>
      <c r="G140" s="476">
        <v>1469</v>
      </c>
    </row>
    <row r="141" spans="1:7" ht="45">
      <c r="A141" s="476">
        <v>79</v>
      </c>
      <c r="B141" s="629" t="s">
        <v>771</v>
      </c>
      <c r="C141" s="642" t="s">
        <v>774</v>
      </c>
      <c r="D141" s="629" t="s">
        <v>3373</v>
      </c>
      <c r="E141" s="628">
        <v>43084</v>
      </c>
      <c r="F141" s="629" t="s">
        <v>1631</v>
      </c>
      <c r="G141" s="476">
        <v>1668</v>
      </c>
    </row>
    <row r="142" spans="1:7" ht="45">
      <c r="A142" s="476">
        <v>80</v>
      </c>
      <c r="B142" s="629" t="s">
        <v>771</v>
      </c>
      <c r="C142" s="642" t="s">
        <v>3374</v>
      </c>
      <c r="D142" s="629" t="s">
        <v>3375</v>
      </c>
      <c r="E142" s="628">
        <v>43084</v>
      </c>
      <c r="F142" s="629" t="s">
        <v>1631</v>
      </c>
      <c r="G142" s="476">
        <v>955</v>
      </c>
    </row>
    <row r="143" spans="1:7" ht="45">
      <c r="A143" s="476">
        <v>81</v>
      </c>
      <c r="B143" s="629" t="s">
        <v>771</v>
      </c>
      <c r="C143" s="642" t="s">
        <v>776</v>
      </c>
      <c r="D143" s="629" t="s">
        <v>3376</v>
      </c>
      <c r="E143" s="628">
        <v>43084</v>
      </c>
      <c r="F143" s="629" t="s">
        <v>1631</v>
      </c>
      <c r="G143" s="476">
        <v>1500</v>
      </c>
    </row>
    <row r="144" spans="1:7" ht="30">
      <c r="A144" s="476">
        <v>82</v>
      </c>
      <c r="B144" s="629" t="s">
        <v>622</v>
      </c>
      <c r="C144" s="642" t="s">
        <v>623</v>
      </c>
      <c r="D144" s="629" t="s">
        <v>3377</v>
      </c>
      <c r="E144" s="628">
        <v>43089</v>
      </c>
      <c r="F144" s="629" t="s">
        <v>1560</v>
      </c>
      <c r="G144" s="476">
        <v>1480</v>
      </c>
    </row>
    <row r="145" spans="1:7">
      <c r="A145" s="476">
        <v>83</v>
      </c>
      <c r="B145" s="629" t="s">
        <v>616</v>
      </c>
      <c r="C145" s="642" t="s">
        <v>617</v>
      </c>
      <c r="D145" s="629" t="s">
        <v>3378</v>
      </c>
      <c r="E145" s="628">
        <v>43088</v>
      </c>
      <c r="F145" s="629" t="s">
        <v>615</v>
      </c>
      <c r="G145" s="476">
        <v>653</v>
      </c>
    </row>
    <row r="146" spans="1:7">
      <c r="A146" s="476">
        <v>84</v>
      </c>
      <c r="B146" s="629" t="s">
        <v>619</v>
      </c>
      <c r="C146" s="642" t="s">
        <v>620</v>
      </c>
      <c r="D146" s="629" t="s">
        <v>3379</v>
      </c>
      <c r="E146" s="628">
        <v>43091</v>
      </c>
      <c r="F146" s="629" t="s">
        <v>60</v>
      </c>
      <c r="G146" s="476">
        <v>2050</v>
      </c>
    </row>
    <row r="147" spans="1:7">
      <c r="A147" s="476">
        <v>85</v>
      </c>
      <c r="B147" s="629" t="s">
        <v>626</v>
      </c>
      <c r="C147" s="642" t="s">
        <v>627</v>
      </c>
      <c r="D147" s="629" t="s">
        <v>3380</v>
      </c>
      <c r="E147" s="628">
        <v>43094</v>
      </c>
      <c r="F147" s="629" t="s">
        <v>486</v>
      </c>
      <c r="G147" s="476">
        <v>2200</v>
      </c>
    </row>
    <row r="148" spans="1:7">
      <c r="A148" s="476">
        <v>86</v>
      </c>
      <c r="B148" s="629" t="s">
        <v>630</v>
      </c>
      <c r="C148" s="642" t="s">
        <v>631</v>
      </c>
      <c r="D148" s="629" t="s">
        <v>3381</v>
      </c>
      <c r="E148" s="628">
        <v>43094</v>
      </c>
      <c r="F148" s="629" t="s">
        <v>3382</v>
      </c>
      <c r="G148" s="476">
        <v>1700</v>
      </c>
    </row>
    <row r="149" spans="1:7" ht="18">
      <c r="A149" s="909">
        <v>2018</v>
      </c>
      <c r="B149" s="909"/>
      <c r="C149" s="909"/>
      <c r="D149" s="909"/>
      <c r="E149" s="909"/>
      <c r="F149" s="909"/>
      <c r="G149" s="909"/>
    </row>
    <row r="150" spans="1:7" ht="45">
      <c r="A150" s="625" t="s">
        <v>633</v>
      </c>
      <c r="B150" s="686" t="s">
        <v>2367</v>
      </c>
      <c r="C150" s="625" t="s">
        <v>635</v>
      </c>
      <c r="D150" s="686" t="s">
        <v>3022</v>
      </c>
      <c r="E150" s="625" t="s">
        <v>3023</v>
      </c>
      <c r="F150" s="686" t="s">
        <v>3024</v>
      </c>
      <c r="G150" s="625" t="s">
        <v>2369</v>
      </c>
    </row>
    <row r="151" spans="1:7">
      <c r="A151" s="476">
        <v>1</v>
      </c>
      <c r="B151" s="629" t="s">
        <v>1518</v>
      </c>
      <c r="C151" s="642" t="s">
        <v>1579</v>
      </c>
      <c r="D151" s="629" t="s">
        <v>3383</v>
      </c>
      <c r="E151" s="628">
        <v>43111</v>
      </c>
      <c r="F151" s="629" t="s">
        <v>76</v>
      </c>
      <c r="G151" s="476">
        <v>1540</v>
      </c>
    </row>
    <row r="152" spans="1:7">
      <c r="A152" s="476">
        <v>2</v>
      </c>
      <c r="B152" s="629" t="s">
        <v>1518</v>
      </c>
      <c r="C152" s="642" t="s">
        <v>3384</v>
      </c>
      <c r="D152" s="629" t="s">
        <v>3385</v>
      </c>
      <c r="E152" s="628">
        <v>43111</v>
      </c>
      <c r="F152" s="629" t="s">
        <v>76</v>
      </c>
      <c r="G152" s="476">
        <v>660</v>
      </c>
    </row>
    <row r="153" spans="1:7">
      <c r="A153" s="476">
        <v>3</v>
      </c>
      <c r="B153" s="629" t="s">
        <v>1789</v>
      </c>
      <c r="C153" s="642" t="s">
        <v>1790</v>
      </c>
      <c r="D153" s="629" t="s">
        <v>3386</v>
      </c>
      <c r="E153" s="628">
        <v>43112</v>
      </c>
      <c r="F153" s="629" t="s">
        <v>76</v>
      </c>
      <c r="G153" s="476">
        <v>770</v>
      </c>
    </row>
    <row r="154" spans="1:7">
      <c r="A154" s="476">
        <v>4</v>
      </c>
      <c r="B154" s="629" t="s">
        <v>768</v>
      </c>
      <c r="C154" s="642" t="s">
        <v>769</v>
      </c>
      <c r="D154" s="629" t="s">
        <v>3387</v>
      </c>
      <c r="E154" s="628">
        <v>43115</v>
      </c>
      <c r="F154" s="629" t="s">
        <v>778</v>
      </c>
      <c r="G154" s="476">
        <v>862</v>
      </c>
    </row>
    <row r="155" spans="1:7">
      <c r="A155" s="476">
        <v>5</v>
      </c>
      <c r="B155" s="629" t="s">
        <v>782</v>
      </c>
      <c r="C155" s="642" t="s">
        <v>783</v>
      </c>
      <c r="D155" s="629" t="s">
        <v>3388</v>
      </c>
      <c r="E155" s="628">
        <v>43116</v>
      </c>
      <c r="F155" s="629" t="s">
        <v>60</v>
      </c>
      <c r="G155" s="476">
        <v>1050</v>
      </c>
    </row>
    <row r="156" spans="1:7">
      <c r="A156" s="476">
        <v>6</v>
      </c>
      <c r="B156" s="629" t="s">
        <v>3389</v>
      </c>
      <c r="C156" s="642" t="s">
        <v>3390</v>
      </c>
      <c r="D156" s="629" t="s">
        <v>3391</v>
      </c>
      <c r="E156" s="628">
        <v>43298</v>
      </c>
      <c r="F156" s="629" t="s">
        <v>76</v>
      </c>
      <c r="G156" s="476">
        <v>440</v>
      </c>
    </row>
    <row r="157" spans="1:7">
      <c r="A157" s="476">
        <v>7</v>
      </c>
      <c r="B157" s="629" t="s">
        <v>779</v>
      </c>
      <c r="C157" s="642" t="s">
        <v>780</v>
      </c>
      <c r="D157" s="629" t="s">
        <v>3392</v>
      </c>
      <c r="E157" s="628">
        <v>43122</v>
      </c>
      <c r="F157" s="629" t="s">
        <v>778</v>
      </c>
      <c r="G157" s="476">
        <v>800</v>
      </c>
    </row>
    <row r="158" spans="1:7">
      <c r="A158" s="476">
        <v>8</v>
      </c>
      <c r="B158" s="629" t="s">
        <v>788</v>
      </c>
      <c r="C158" s="642" t="s">
        <v>789</v>
      </c>
      <c r="D158" s="629" t="s">
        <v>3393</v>
      </c>
      <c r="E158" s="628">
        <v>43123</v>
      </c>
      <c r="F158" s="629" t="s">
        <v>233</v>
      </c>
      <c r="G158" s="476">
        <v>600</v>
      </c>
    </row>
    <row r="159" spans="1:7" ht="22.5">
      <c r="A159" s="476">
        <v>9</v>
      </c>
      <c r="B159" s="630" t="s">
        <v>3394</v>
      </c>
      <c r="C159" s="642" t="s">
        <v>3395</v>
      </c>
      <c r="D159" s="629" t="s">
        <v>3396</v>
      </c>
      <c r="E159" s="628">
        <v>43124</v>
      </c>
      <c r="F159" s="629" t="s">
        <v>109</v>
      </c>
      <c r="G159" s="476">
        <v>1024</v>
      </c>
    </row>
    <row r="160" spans="1:7" ht="22.5">
      <c r="A160" s="476">
        <v>10</v>
      </c>
      <c r="B160" s="630" t="s">
        <v>3394</v>
      </c>
      <c r="C160" s="642" t="s">
        <v>3397</v>
      </c>
      <c r="D160" s="629" t="s">
        <v>3398</v>
      </c>
      <c r="E160" s="628">
        <v>43124</v>
      </c>
      <c r="F160" s="629" t="s">
        <v>109</v>
      </c>
      <c r="G160" s="476">
        <v>1011</v>
      </c>
    </row>
    <row r="161" spans="1:7" ht="22.5">
      <c r="A161" s="476">
        <v>11</v>
      </c>
      <c r="B161" s="630" t="s">
        <v>3394</v>
      </c>
      <c r="C161" s="642" t="s">
        <v>3399</v>
      </c>
      <c r="D161" s="629" t="s">
        <v>3400</v>
      </c>
      <c r="E161" s="628">
        <v>43124</v>
      </c>
      <c r="F161" s="629" t="s">
        <v>109</v>
      </c>
      <c r="G161" s="476">
        <v>600</v>
      </c>
    </row>
    <row r="162" spans="1:7" ht="22.5">
      <c r="A162" s="476">
        <v>12</v>
      </c>
      <c r="B162" s="630" t="s">
        <v>3394</v>
      </c>
      <c r="C162" s="642" t="s">
        <v>3401</v>
      </c>
      <c r="D162" s="629" t="s">
        <v>3402</v>
      </c>
      <c r="E162" s="628">
        <v>43124</v>
      </c>
      <c r="F162" s="629" t="s">
        <v>594</v>
      </c>
      <c r="G162" s="476">
        <v>1275</v>
      </c>
    </row>
    <row r="163" spans="1:7">
      <c r="A163" s="476">
        <v>13</v>
      </c>
      <c r="B163" s="629" t="s">
        <v>785</v>
      </c>
      <c r="C163" s="642" t="s">
        <v>786</v>
      </c>
      <c r="D163" s="629" t="s">
        <v>3403</v>
      </c>
      <c r="E163" s="628">
        <v>43132</v>
      </c>
      <c r="F163" s="629" t="s">
        <v>76</v>
      </c>
      <c r="G163" s="476">
        <v>1455</v>
      </c>
    </row>
    <row r="164" spans="1:7" ht="22.5">
      <c r="A164" s="476">
        <v>14</v>
      </c>
      <c r="B164" s="630" t="s">
        <v>3394</v>
      </c>
      <c r="C164" s="642" t="s">
        <v>3404</v>
      </c>
      <c r="D164" s="629" t="s">
        <v>3405</v>
      </c>
      <c r="E164" s="628">
        <v>43133</v>
      </c>
      <c r="F164" s="629" t="s">
        <v>3406</v>
      </c>
      <c r="G164" s="476">
        <v>1300</v>
      </c>
    </row>
    <row r="165" spans="1:7" ht="22.5">
      <c r="A165" s="476">
        <v>15</v>
      </c>
      <c r="B165" s="630" t="s">
        <v>3394</v>
      </c>
      <c r="C165" s="642" t="s">
        <v>3407</v>
      </c>
      <c r="D165" s="629" t="s">
        <v>3408</v>
      </c>
      <c r="E165" s="628">
        <v>43133</v>
      </c>
      <c r="F165" s="629" t="s">
        <v>3406</v>
      </c>
      <c r="G165" s="476">
        <v>1500</v>
      </c>
    </row>
    <row r="166" spans="1:7" ht="22.5">
      <c r="A166" s="476">
        <v>16</v>
      </c>
      <c r="B166" s="630" t="s">
        <v>3394</v>
      </c>
      <c r="C166" s="642" t="s">
        <v>1527</v>
      </c>
      <c r="D166" s="629" t="s">
        <v>3409</v>
      </c>
      <c r="E166" s="628">
        <v>43133</v>
      </c>
      <c r="F166" s="629" t="s">
        <v>3406</v>
      </c>
      <c r="G166" s="476">
        <v>1500</v>
      </c>
    </row>
    <row r="167" spans="1:7">
      <c r="A167" s="476">
        <v>17</v>
      </c>
      <c r="B167" s="629" t="s">
        <v>882</v>
      </c>
      <c r="C167" s="642" t="s">
        <v>883</v>
      </c>
      <c r="D167" s="629" t="s">
        <v>3410</v>
      </c>
      <c r="E167" s="628">
        <v>43145</v>
      </c>
      <c r="F167" s="629" t="s">
        <v>237</v>
      </c>
      <c r="G167" s="476">
        <v>1530</v>
      </c>
    </row>
    <row r="168" spans="1:7">
      <c r="A168" s="476">
        <v>18</v>
      </c>
      <c r="B168" s="629" t="s">
        <v>792</v>
      </c>
      <c r="C168" s="642" t="s">
        <v>793</v>
      </c>
      <c r="D168" s="629" t="s">
        <v>3411</v>
      </c>
      <c r="E168" s="628">
        <v>43145</v>
      </c>
      <c r="F168" s="629" t="s">
        <v>98</v>
      </c>
      <c r="G168" s="476">
        <v>1650</v>
      </c>
    </row>
    <row r="169" spans="1:7">
      <c r="A169" s="476">
        <v>19</v>
      </c>
      <c r="B169" s="629" t="s">
        <v>1310</v>
      </c>
      <c r="C169" s="642" t="s">
        <v>1311</v>
      </c>
      <c r="D169" s="629" t="s">
        <v>3412</v>
      </c>
      <c r="E169" s="628">
        <v>43147</v>
      </c>
      <c r="F169" s="629" t="s">
        <v>179</v>
      </c>
      <c r="G169" s="476">
        <v>1265</v>
      </c>
    </row>
    <row r="170" spans="1:7">
      <c r="A170" s="476">
        <v>20</v>
      </c>
      <c r="B170" s="629" t="s">
        <v>795</v>
      </c>
      <c r="C170" s="642" t="s">
        <v>796</v>
      </c>
      <c r="D170" s="629" t="s">
        <v>3413</v>
      </c>
      <c r="E170" s="628">
        <v>43147</v>
      </c>
      <c r="F170" s="629" t="s">
        <v>98</v>
      </c>
      <c r="G170" s="476">
        <v>1650</v>
      </c>
    </row>
    <row r="171" spans="1:7">
      <c r="A171" s="476">
        <v>21</v>
      </c>
      <c r="B171" s="629" t="s">
        <v>810</v>
      </c>
      <c r="C171" s="642" t="s">
        <v>811</v>
      </c>
      <c r="D171" s="629" t="s">
        <v>3414</v>
      </c>
      <c r="E171" s="628">
        <v>43150</v>
      </c>
      <c r="F171" s="629" t="s">
        <v>98</v>
      </c>
      <c r="G171" s="476">
        <v>1650</v>
      </c>
    </row>
    <row r="172" spans="1:7">
      <c r="A172" s="476">
        <v>22</v>
      </c>
      <c r="B172" s="629" t="s">
        <v>801</v>
      </c>
      <c r="C172" s="642" t="s">
        <v>808</v>
      </c>
      <c r="D172" s="629" t="s">
        <v>3415</v>
      </c>
      <c r="E172" s="628">
        <v>43150</v>
      </c>
      <c r="F172" s="629" t="s">
        <v>98</v>
      </c>
      <c r="G172" s="476">
        <v>1500</v>
      </c>
    </row>
    <row r="173" spans="1:7">
      <c r="A173" s="476">
        <v>23</v>
      </c>
      <c r="B173" s="629" t="s">
        <v>801</v>
      </c>
      <c r="C173" s="642" t="s">
        <v>802</v>
      </c>
      <c r="D173" s="629" t="s">
        <v>3416</v>
      </c>
      <c r="E173" s="628">
        <v>43150</v>
      </c>
      <c r="F173" s="629" t="s">
        <v>98</v>
      </c>
      <c r="G173" s="476">
        <v>1500</v>
      </c>
    </row>
    <row r="174" spans="1:7">
      <c r="A174" s="476">
        <v>24</v>
      </c>
      <c r="B174" s="629" t="s">
        <v>804</v>
      </c>
      <c r="C174" s="642" t="s">
        <v>805</v>
      </c>
      <c r="D174" s="629" t="s">
        <v>3417</v>
      </c>
      <c r="E174" s="628">
        <v>43150</v>
      </c>
      <c r="F174" s="629" t="s">
        <v>98</v>
      </c>
      <c r="G174" s="476">
        <v>1500</v>
      </c>
    </row>
    <row r="175" spans="1:7">
      <c r="A175" s="476">
        <v>25</v>
      </c>
      <c r="B175" s="629" t="s">
        <v>813</v>
      </c>
      <c r="C175" s="642" t="s">
        <v>814</v>
      </c>
      <c r="D175" s="629" t="s">
        <v>3418</v>
      </c>
      <c r="E175" s="628">
        <v>43151</v>
      </c>
      <c r="F175" s="629" t="s">
        <v>98</v>
      </c>
      <c r="G175" s="476">
        <v>1650</v>
      </c>
    </row>
    <row r="176" spans="1:7">
      <c r="A176" s="476">
        <v>26</v>
      </c>
      <c r="B176" s="629" t="s">
        <v>816</v>
      </c>
      <c r="C176" s="642" t="s">
        <v>817</v>
      </c>
      <c r="D176" s="629" t="s">
        <v>3419</v>
      </c>
      <c r="E176" s="628">
        <v>43151</v>
      </c>
      <c r="F176" s="629" t="s">
        <v>98</v>
      </c>
      <c r="G176" s="476">
        <v>1650</v>
      </c>
    </row>
    <row r="177" spans="1:7">
      <c r="A177" s="476">
        <v>27</v>
      </c>
      <c r="B177" s="629" t="s">
        <v>798</v>
      </c>
      <c r="C177" s="642" t="s">
        <v>799</v>
      </c>
      <c r="D177" s="629" t="s">
        <v>3420</v>
      </c>
      <c r="E177" s="628">
        <v>43152</v>
      </c>
      <c r="F177" s="629" t="s">
        <v>237</v>
      </c>
      <c r="G177" s="476">
        <v>1500</v>
      </c>
    </row>
    <row r="178" spans="1:7" ht="22.5">
      <c r="A178" s="476">
        <v>28</v>
      </c>
      <c r="B178" s="630" t="s">
        <v>3394</v>
      </c>
      <c r="C178" s="642" t="s">
        <v>3421</v>
      </c>
      <c r="D178" s="629" t="s">
        <v>3422</v>
      </c>
      <c r="E178" s="628">
        <v>43153</v>
      </c>
      <c r="F178" s="629" t="s">
        <v>55</v>
      </c>
      <c r="G178" s="476">
        <v>17330</v>
      </c>
    </row>
    <row r="179" spans="1:7" ht="22.5">
      <c r="A179" s="476">
        <v>29</v>
      </c>
      <c r="B179" s="630" t="s">
        <v>3394</v>
      </c>
      <c r="C179" s="642" t="s">
        <v>3423</v>
      </c>
      <c r="D179" s="629" t="s">
        <v>3424</v>
      </c>
      <c r="E179" s="628">
        <v>43153</v>
      </c>
      <c r="F179" s="629" t="s">
        <v>594</v>
      </c>
      <c r="G179" s="476">
        <v>1500</v>
      </c>
    </row>
    <row r="180" spans="1:7">
      <c r="A180" s="476">
        <v>30</v>
      </c>
      <c r="B180" s="629" t="s">
        <v>819</v>
      </c>
      <c r="C180" s="642" t="s">
        <v>820</v>
      </c>
      <c r="D180" s="629" t="s">
        <v>3425</v>
      </c>
      <c r="E180" s="628">
        <v>43164</v>
      </c>
      <c r="F180" s="629" t="s">
        <v>76</v>
      </c>
      <c r="G180" s="476">
        <v>800</v>
      </c>
    </row>
    <row r="181" spans="1:7">
      <c r="A181" s="476">
        <v>31</v>
      </c>
      <c r="B181" s="690" t="s">
        <v>3426</v>
      </c>
      <c r="C181" s="642" t="s">
        <v>3427</v>
      </c>
      <c r="D181" s="629" t="s">
        <v>3428</v>
      </c>
      <c r="E181" s="628"/>
      <c r="F181" s="629" t="s">
        <v>109</v>
      </c>
      <c r="G181" s="476">
        <v>5010</v>
      </c>
    </row>
    <row r="182" spans="1:7">
      <c r="A182" s="476">
        <v>32</v>
      </c>
      <c r="B182" s="629" t="s">
        <v>823</v>
      </c>
      <c r="C182" s="642" t="s">
        <v>824</v>
      </c>
      <c r="D182" s="629" t="s">
        <v>3429</v>
      </c>
      <c r="E182" s="628">
        <v>43173</v>
      </c>
      <c r="F182" s="629" t="s">
        <v>822</v>
      </c>
      <c r="G182" s="476">
        <v>642</v>
      </c>
    </row>
    <row r="183" spans="1:7">
      <c r="A183" s="476">
        <v>33</v>
      </c>
      <c r="B183" s="629" t="s">
        <v>3430</v>
      </c>
      <c r="C183" s="642" t="s">
        <v>827</v>
      </c>
      <c r="D183" s="629" t="s">
        <v>3431</v>
      </c>
      <c r="E183" s="628">
        <v>43174</v>
      </c>
      <c r="F183" s="629" t="s">
        <v>109</v>
      </c>
      <c r="G183" s="476">
        <v>1700</v>
      </c>
    </row>
    <row r="184" spans="1:7">
      <c r="A184" s="476">
        <v>34</v>
      </c>
      <c r="B184" s="629" t="s">
        <v>3432</v>
      </c>
      <c r="C184" s="642"/>
      <c r="D184" s="629" t="s">
        <v>3433</v>
      </c>
      <c r="E184" s="628"/>
      <c r="F184" s="629"/>
    </row>
    <row r="185" spans="1:7">
      <c r="A185" s="476">
        <v>35</v>
      </c>
      <c r="B185" s="629" t="s">
        <v>852</v>
      </c>
      <c r="C185" s="642" t="s">
        <v>853</v>
      </c>
      <c r="D185" s="629" t="s">
        <v>3434</v>
      </c>
      <c r="E185" s="628">
        <v>43178</v>
      </c>
      <c r="F185" s="629" t="s">
        <v>109</v>
      </c>
      <c r="G185" s="476">
        <v>1000</v>
      </c>
    </row>
    <row r="186" spans="1:7">
      <c r="A186" s="476">
        <v>36</v>
      </c>
      <c r="B186" s="629" t="s">
        <v>830</v>
      </c>
      <c r="C186" s="642" t="s">
        <v>831</v>
      </c>
      <c r="D186" s="629" t="s">
        <v>3435</v>
      </c>
      <c r="E186" s="628">
        <v>43179</v>
      </c>
      <c r="F186" s="629" t="s">
        <v>47</v>
      </c>
      <c r="G186" s="476">
        <v>1500</v>
      </c>
    </row>
    <row r="187" spans="1:7" ht="30">
      <c r="A187" s="476">
        <v>37</v>
      </c>
      <c r="B187" s="629" t="s">
        <v>837</v>
      </c>
      <c r="C187" s="642" t="s">
        <v>840</v>
      </c>
      <c r="D187" s="629" t="s">
        <v>3436</v>
      </c>
      <c r="E187" s="628">
        <v>43181</v>
      </c>
      <c r="F187" s="629" t="s">
        <v>3437</v>
      </c>
      <c r="G187" s="476">
        <v>1001</v>
      </c>
    </row>
    <row r="188" spans="1:7" ht="30">
      <c r="A188" s="476">
        <v>38</v>
      </c>
      <c r="B188" s="629" t="s">
        <v>837</v>
      </c>
      <c r="C188" s="642" t="s">
        <v>838</v>
      </c>
      <c r="D188" s="629" t="s">
        <v>3438</v>
      </c>
      <c r="E188" s="628">
        <v>43181</v>
      </c>
      <c r="F188" s="629" t="s">
        <v>76</v>
      </c>
      <c r="G188" s="476">
        <v>1958</v>
      </c>
    </row>
    <row r="189" spans="1:7">
      <c r="A189" s="476">
        <v>39</v>
      </c>
      <c r="B189" s="629" t="s">
        <v>834</v>
      </c>
      <c r="C189" s="642" t="s">
        <v>835</v>
      </c>
      <c r="D189" s="629" t="s">
        <v>3439</v>
      </c>
      <c r="E189" s="628">
        <v>43192</v>
      </c>
      <c r="F189" s="629" t="s">
        <v>833</v>
      </c>
      <c r="G189" s="476">
        <v>1577</v>
      </c>
    </row>
    <row r="190" spans="1:7">
      <c r="A190" s="476">
        <v>40</v>
      </c>
      <c r="B190" s="629" t="s">
        <v>842</v>
      </c>
      <c r="C190" s="642" t="s">
        <v>843</v>
      </c>
      <c r="D190" s="629" t="s">
        <v>3440</v>
      </c>
      <c r="E190" s="628">
        <v>43193</v>
      </c>
      <c r="F190" s="629" t="s">
        <v>47</v>
      </c>
      <c r="G190" s="476">
        <v>1430</v>
      </c>
    </row>
    <row r="191" spans="1:7">
      <c r="A191" s="476">
        <v>41</v>
      </c>
      <c r="B191" s="629" t="s">
        <v>3441</v>
      </c>
      <c r="C191" s="642" t="s">
        <v>3442</v>
      </c>
      <c r="D191" s="629" t="s">
        <v>3443</v>
      </c>
      <c r="E191" s="628">
        <v>43196</v>
      </c>
      <c r="F191" s="629" t="s">
        <v>428</v>
      </c>
      <c r="G191" s="476">
        <v>2500</v>
      </c>
    </row>
    <row r="192" spans="1:7">
      <c r="A192" s="476">
        <v>42</v>
      </c>
      <c r="B192" s="629" t="s">
        <v>3444</v>
      </c>
      <c r="C192" s="642" t="s">
        <v>912</v>
      </c>
      <c r="D192" s="629" t="s">
        <v>3445</v>
      </c>
      <c r="E192" s="628">
        <v>43199</v>
      </c>
      <c r="F192" s="629" t="s">
        <v>909</v>
      </c>
      <c r="G192" s="476">
        <v>8052</v>
      </c>
    </row>
    <row r="193" spans="1:7">
      <c r="A193" s="476">
        <v>43</v>
      </c>
      <c r="B193" s="629" t="s">
        <v>3446</v>
      </c>
      <c r="C193" s="642" t="s">
        <v>3447</v>
      </c>
      <c r="D193" s="629" t="s">
        <v>3448</v>
      </c>
      <c r="E193" s="628">
        <v>43200</v>
      </c>
      <c r="F193" s="629" t="s">
        <v>923</v>
      </c>
      <c r="G193" s="476">
        <v>10000</v>
      </c>
    </row>
    <row r="194" spans="1:7">
      <c r="A194" s="476">
        <v>44</v>
      </c>
      <c r="B194" s="629" t="s">
        <v>858</v>
      </c>
      <c r="C194" s="642" t="s">
        <v>859</v>
      </c>
      <c r="D194" s="629" t="s">
        <v>3449</v>
      </c>
      <c r="E194" s="628">
        <v>43201</v>
      </c>
      <c r="F194" s="629" t="s">
        <v>450</v>
      </c>
      <c r="G194" s="476">
        <v>1130</v>
      </c>
    </row>
    <row r="195" spans="1:7">
      <c r="A195" s="476">
        <v>45</v>
      </c>
      <c r="B195" s="629" t="s">
        <v>846</v>
      </c>
      <c r="C195" s="642" t="s">
        <v>847</v>
      </c>
      <c r="D195" s="629" t="s">
        <v>3450</v>
      </c>
      <c r="E195" s="628">
        <v>43201</v>
      </c>
      <c r="F195" s="629" t="s">
        <v>845</v>
      </c>
      <c r="G195" s="476">
        <v>1500</v>
      </c>
    </row>
    <row r="196" spans="1:7">
      <c r="A196" s="476">
        <v>46</v>
      </c>
      <c r="B196" s="629" t="s">
        <v>849</v>
      </c>
      <c r="C196" s="642" t="s">
        <v>850</v>
      </c>
      <c r="D196" s="629" t="s">
        <v>3451</v>
      </c>
      <c r="E196" s="628">
        <v>43209</v>
      </c>
      <c r="F196" s="629" t="s">
        <v>3452</v>
      </c>
      <c r="G196" s="476">
        <v>2508</v>
      </c>
    </row>
    <row r="197" spans="1:7" ht="22.5">
      <c r="A197" s="476">
        <v>47</v>
      </c>
      <c r="B197" s="630" t="s">
        <v>3394</v>
      </c>
      <c r="C197" s="642" t="s">
        <v>3453</v>
      </c>
      <c r="D197" s="629" t="s">
        <v>3454</v>
      </c>
      <c r="E197" s="628">
        <v>43209</v>
      </c>
      <c r="F197" s="629" t="s">
        <v>109</v>
      </c>
      <c r="G197" s="476">
        <v>1500</v>
      </c>
    </row>
    <row r="198" spans="1:7">
      <c r="A198" s="476">
        <v>48</v>
      </c>
      <c r="B198" s="629" t="s">
        <v>852</v>
      </c>
      <c r="C198" s="642" t="s">
        <v>853</v>
      </c>
      <c r="D198" s="629" t="s">
        <v>3455</v>
      </c>
      <c r="E198" s="628">
        <v>43214</v>
      </c>
      <c r="F198" s="629" t="s">
        <v>3456</v>
      </c>
      <c r="G198" s="476">
        <v>1000</v>
      </c>
    </row>
    <row r="199" spans="1:7">
      <c r="A199" s="476">
        <v>49</v>
      </c>
      <c r="B199" s="629" t="s">
        <v>124</v>
      </c>
      <c r="C199" s="642" t="s">
        <v>1251</v>
      </c>
      <c r="D199" s="629" t="s">
        <v>3457</v>
      </c>
      <c r="E199" s="628">
        <v>43228</v>
      </c>
      <c r="F199" s="629" t="s">
        <v>3458</v>
      </c>
      <c r="G199" s="476">
        <v>156495</v>
      </c>
    </row>
    <row r="200" spans="1:7">
      <c r="A200" s="476">
        <v>50</v>
      </c>
      <c r="B200" s="629" t="s">
        <v>861</v>
      </c>
      <c r="C200" s="642" t="s">
        <v>862</v>
      </c>
      <c r="D200" s="629" t="s">
        <v>3459</v>
      </c>
      <c r="E200" s="628">
        <v>43228</v>
      </c>
      <c r="F200" s="629" t="s">
        <v>133</v>
      </c>
      <c r="G200" s="476">
        <v>1500</v>
      </c>
    </row>
    <row r="201" spans="1:7">
      <c r="A201" s="476">
        <v>51</v>
      </c>
      <c r="B201" s="629" t="s">
        <v>855</v>
      </c>
      <c r="C201" s="642" t="s">
        <v>856</v>
      </c>
      <c r="D201" s="629" t="s">
        <v>3460</v>
      </c>
      <c r="E201" s="628">
        <v>43230</v>
      </c>
      <c r="F201" s="629" t="s">
        <v>417</v>
      </c>
      <c r="G201" s="476">
        <v>850</v>
      </c>
    </row>
    <row r="202" spans="1:7">
      <c r="A202" s="476">
        <v>52</v>
      </c>
      <c r="B202" s="629" t="s">
        <v>864</v>
      </c>
      <c r="C202" s="642" t="s">
        <v>865</v>
      </c>
      <c r="D202" s="629" t="s">
        <v>3461</v>
      </c>
      <c r="E202" s="628">
        <v>43234</v>
      </c>
      <c r="F202" s="629" t="s">
        <v>1560</v>
      </c>
      <c r="G202" s="476">
        <v>1500</v>
      </c>
    </row>
    <row r="203" spans="1:7">
      <c r="A203" s="476">
        <v>53</v>
      </c>
      <c r="B203" s="629" t="s">
        <v>3462</v>
      </c>
      <c r="C203" s="642" t="s">
        <v>3463</v>
      </c>
      <c r="D203" s="629" t="s">
        <v>3464</v>
      </c>
      <c r="E203" s="628">
        <v>43234</v>
      </c>
      <c r="F203" s="629" t="s">
        <v>55</v>
      </c>
      <c r="G203" s="476">
        <v>1400</v>
      </c>
    </row>
    <row r="204" spans="1:7">
      <c r="A204" s="476">
        <v>54</v>
      </c>
      <c r="B204" s="629" t="s">
        <v>870</v>
      </c>
      <c r="C204" s="642" t="s">
        <v>871</v>
      </c>
      <c r="D204" s="629" t="s">
        <v>3465</v>
      </c>
      <c r="E204" s="628">
        <v>43237</v>
      </c>
      <c r="F204" s="629" t="s">
        <v>540</v>
      </c>
      <c r="G204" s="476">
        <v>1034</v>
      </c>
    </row>
    <row r="205" spans="1:7">
      <c r="A205" s="476">
        <v>55</v>
      </c>
      <c r="B205" s="629" t="s">
        <v>873</v>
      </c>
      <c r="C205" s="642" t="s">
        <v>874</v>
      </c>
      <c r="D205" s="629" t="s">
        <v>3466</v>
      </c>
      <c r="E205" s="628">
        <v>43237</v>
      </c>
      <c r="F205" s="629" t="s">
        <v>571</v>
      </c>
      <c r="G205" s="476">
        <v>1500</v>
      </c>
    </row>
    <row r="206" spans="1:7">
      <c r="A206" s="476">
        <v>56</v>
      </c>
      <c r="B206" s="629" t="s">
        <v>867</v>
      </c>
      <c r="C206" s="642" t="s">
        <v>868</v>
      </c>
      <c r="D206" s="629" t="s">
        <v>3467</v>
      </c>
      <c r="E206" s="628">
        <v>43237</v>
      </c>
      <c r="F206" s="629" t="s">
        <v>195</v>
      </c>
      <c r="G206" s="476">
        <v>1000</v>
      </c>
    </row>
    <row r="207" spans="1:7">
      <c r="A207" s="476">
        <v>57</v>
      </c>
      <c r="B207" s="629" t="s">
        <v>3468</v>
      </c>
      <c r="C207" s="642" t="s">
        <v>926</v>
      </c>
      <c r="D207" s="629" t="s">
        <v>3469</v>
      </c>
      <c r="E207" s="628">
        <v>43241</v>
      </c>
      <c r="F207" s="629" t="s">
        <v>923</v>
      </c>
      <c r="G207" s="476">
        <v>1700</v>
      </c>
    </row>
    <row r="208" spans="1:7" ht="30">
      <c r="A208" s="476">
        <v>58</v>
      </c>
      <c r="B208" s="629" t="s">
        <v>3394</v>
      </c>
      <c r="C208" s="642" t="s">
        <v>1604</v>
      </c>
      <c r="D208" s="629" t="s">
        <v>3470</v>
      </c>
      <c r="E208" s="628">
        <v>43245</v>
      </c>
      <c r="F208" s="629" t="s">
        <v>767</v>
      </c>
      <c r="G208" s="476">
        <v>1000</v>
      </c>
    </row>
    <row r="209" spans="1:7" ht="30">
      <c r="A209" s="476">
        <v>59</v>
      </c>
      <c r="B209" s="629" t="s">
        <v>3394</v>
      </c>
      <c r="C209" s="642" t="s">
        <v>1608</v>
      </c>
      <c r="D209" s="629" t="s">
        <v>3471</v>
      </c>
      <c r="E209" s="628">
        <v>43245</v>
      </c>
      <c r="F209" s="629" t="s">
        <v>767</v>
      </c>
      <c r="G209" s="476">
        <v>960</v>
      </c>
    </row>
    <row r="210" spans="1:7">
      <c r="A210" s="476">
        <v>60</v>
      </c>
      <c r="B210" s="629" t="s">
        <v>876</v>
      </c>
      <c r="C210" s="642" t="s">
        <v>877</v>
      </c>
      <c r="D210" s="629" t="s">
        <v>3472</v>
      </c>
      <c r="E210" s="628">
        <v>43248</v>
      </c>
      <c r="F210" s="629" t="s">
        <v>428</v>
      </c>
      <c r="G210" s="476">
        <v>1065</v>
      </c>
    </row>
    <row r="211" spans="1:7" ht="30">
      <c r="A211" s="476">
        <v>61</v>
      </c>
      <c r="B211" s="629" t="s">
        <v>3394</v>
      </c>
      <c r="C211" s="642" t="s">
        <v>3018</v>
      </c>
      <c r="D211" s="629" t="s">
        <v>3473</v>
      </c>
      <c r="E211" s="628">
        <v>43249</v>
      </c>
      <c r="F211" s="629" t="s">
        <v>109</v>
      </c>
      <c r="G211" s="476">
        <v>2500</v>
      </c>
    </row>
    <row r="212" spans="1:7">
      <c r="A212" s="476">
        <v>62</v>
      </c>
      <c r="B212" s="629" t="s">
        <v>879</v>
      </c>
      <c r="C212" s="642" t="s">
        <v>880</v>
      </c>
      <c r="D212" s="629" t="s">
        <v>3474</v>
      </c>
      <c r="E212" s="628">
        <v>43271</v>
      </c>
      <c r="F212" s="629" t="s">
        <v>195</v>
      </c>
      <c r="G212" s="476">
        <v>1500</v>
      </c>
    </row>
    <row r="213" spans="1:7">
      <c r="A213" s="476">
        <v>63</v>
      </c>
      <c r="B213" s="629" t="s">
        <v>906</v>
      </c>
      <c r="C213" s="642" t="s">
        <v>907</v>
      </c>
      <c r="D213" s="629" t="s">
        <v>3475</v>
      </c>
      <c r="E213" s="628">
        <v>43273</v>
      </c>
      <c r="F213" s="629" t="s">
        <v>486</v>
      </c>
      <c r="G213" s="476">
        <v>1719</v>
      </c>
    </row>
    <row r="214" spans="1:7">
      <c r="A214" s="476">
        <v>64</v>
      </c>
      <c r="B214" s="629" t="s">
        <v>889</v>
      </c>
      <c r="C214" s="642" t="s">
        <v>890</v>
      </c>
      <c r="D214" s="629" t="s">
        <v>3476</v>
      </c>
      <c r="E214" s="628">
        <v>43273</v>
      </c>
      <c r="F214" s="629" t="s">
        <v>3477</v>
      </c>
      <c r="G214" s="476">
        <v>1248</v>
      </c>
    </row>
    <row r="215" spans="1:7">
      <c r="A215" s="476">
        <v>65</v>
      </c>
      <c r="B215" s="629" t="s">
        <v>882</v>
      </c>
      <c r="C215" s="642" t="s">
        <v>883</v>
      </c>
      <c r="D215" s="629" t="s">
        <v>3478</v>
      </c>
      <c r="E215" s="628">
        <v>43283</v>
      </c>
      <c r="F215" s="629" t="s">
        <v>237</v>
      </c>
      <c r="G215" s="476">
        <v>1530</v>
      </c>
    </row>
    <row r="216" spans="1:7">
      <c r="A216" s="476">
        <v>66</v>
      </c>
      <c r="B216" s="629" t="s">
        <v>886</v>
      </c>
      <c r="C216" s="642" t="s">
        <v>887</v>
      </c>
      <c r="D216" s="629" t="s">
        <v>3479</v>
      </c>
      <c r="E216" s="628">
        <v>43283</v>
      </c>
      <c r="F216" s="629" t="s">
        <v>885</v>
      </c>
      <c r="G216" s="476">
        <v>1346</v>
      </c>
    </row>
    <row r="217" spans="1:7">
      <c r="A217" s="476">
        <v>67</v>
      </c>
      <c r="B217" s="629" t="s">
        <v>902</v>
      </c>
      <c r="C217" s="476" t="s">
        <v>903</v>
      </c>
      <c r="D217" s="629" t="s">
        <v>3480</v>
      </c>
      <c r="E217" s="628">
        <v>43283</v>
      </c>
      <c r="F217" s="629" t="s">
        <v>60</v>
      </c>
      <c r="G217" s="476">
        <v>1000</v>
      </c>
    </row>
    <row r="218" spans="1:7">
      <c r="A218" s="476">
        <v>68</v>
      </c>
      <c r="B218" s="629" t="s">
        <v>899</v>
      </c>
      <c r="C218" s="642" t="s">
        <v>900</v>
      </c>
      <c r="D218" s="629" t="s">
        <v>3481</v>
      </c>
      <c r="E218" s="628">
        <v>43285</v>
      </c>
      <c r="F218" s="629" t="s">
        <v>122</v>
      </c>
      <c r="G218" s="476">
        <v>1500</v>
      </c>
    </row>
    <row r="219" spans="1:7">
      <c r="A219" s="476">
        <v>69</v>
      </c>
      <c r="B219" s="629" t="s">
        <v>892</v>
      </c>
      <c r="C219" s="642" t="s">
        <v>893</v>
      </c>
      <c r="D219" s="629" t="s">
        <v>3482</v>
      </c>
      <c r="E219" s="628">
        <v>43286</v>
      </c>
      <c r="F219" s="629" t="s">
        <v>594</v>
      </c>
      <c r="G219" s="476">
        <v>1500</v>
      </c>
    </row>
    <row r="220" spans="1:7" ht="30">
      <c r="A220" s="476">
        <v>70</v>
      </c>
      <c r="B220" s="629" t="s">
        <v>3483</v>
      </c>
      <c r="C220" s="642" t="s">
        <v>3484</v>
      </c>
      <c r="D220" s="629" t="s">
        <v>3485</v>
      </c>
      <c r="E220" s="628">
        <v>43297</v>
      </c>
      <c r="F220" s="629" t="s">
        <v>55</v>
      </c>
      <c r="G220" s="476">
        <v>20729</v>
      </c>
    </row>
    <row r="221" spans="1:7">
      <c r="A221" s="476">
        <v>71</v>
      </c>
      <c r="B221" s="629" t="s">
        <v>3486</v>
      </c>
      <c r="C221" s="642" t="s">
        <v>1915</v>
      </c>
      <c r="D221" s="629" t="s">
        <v>3487</v>
      </c>
      <c r="E221" s="628">
        <v>43300</v>
      </c>
      <c r="F221" s="629" t="s">
        <v>76</v>
      </c>
      <c r="G221" s="476">
        <v>102865</v>
      </c>
    </row>
    <row r="222" spans="1:7" ht="30">
      <c r="A222" s="476">
        <v>72</v>
      </c>
      <c r="B222" s="629" t="s">
        <v>3488</v>
      </c>
      <c r="C222" s="642" t="s">
        <v>920</v>
      </c>
      <c r="D222" s="629" t="s">
        <v>3489</v>
      </c>
      <c r="E222" s="628">
        <v>43313</v>
      </c>
      <c r="F222" s="629" t="s">
        <v>98</v>
      </c>
      <c r="G222" s="476">
        <v>1500</v>
      </c>
    </row>
    <row r="223" spans="1:7">
      <c r="A223" s="476">
        <v>73</v>
      </c>
      <c r="B223" s="629" t="s">
        <v>915</v>
      </c>
      <c r="C223" s="642" t="s">
        <v>916</v>
      </c>
      <c r="D223" s="629" t="s">
        <v>3490</v>
      </c>
      <c r="E223" s="628">
        <v>43313</v>
      </c>
      <c r="F223" s="629" t="s">
        <v>428</v>
      </c>
      <c r="G223" s="476">
        <v>600</v>
      </c>
    </row>
    <row r="224" spans="1:7">
      <c r="A224" s="476">
        <v>74</v>
      </c>
      <c r="B224" s="629" t="s">
        <v>3491</v>
      </c>
      <c r="C224" s="642" t="s">
        <v>3492</v>
      </c>
      <c r="D224" s="629" t="s">
        <v>3493</v>
      </c>
      <c r="E224" s="628">
        <v>43318</v>
      </c>
      <c r="F224" s="629" t="s">
        <v>3494</v>
      </c>
      <c r="G224" s="476">
        <v>26483</v>
      </c>
    </row>
    <row r="225" spans="1:7">
      <c r="A225" s="476">
        <v>75</v>
      </c>
      <c r="B225" s="629" t="s">
        <v>3491</v>
      </c>
      <c r="C225" s="642" t="s">
        <v>3495</v>
      </c>
      <c r="D225" s="629" t="s">
        <v>3496</v>
      </c>
      <c r="E225" s="628">
        <v>43318</v>
      </c>
      <c r="F225" s="629" t="s">
        <v>3494</v>
      </c>
      <c r="G225" s="476">
        <v>18755</v>
      </c>
    </row>
    <row r="226" spans="1:7">
      <c r="A226" s="476">
        <v>76</v>
      </c>
      <c r="B226" s="629" t="s">
        <v>3497</v>
      </c>
      <c r="C226" s="642" t="s">
        <v>930</v>
      </c>
      <c r="D226" s="629" t="s">
        <v>3498</v>
      </c>
      <c r="E226" s="628">
        <v>43325</v>
      </c>
      <c r="F226" s="629" t="s">
        <v>76</v>
      </c>
      <c r="G226" s="476">
        <v>1200</v>
      </c>
    </row>
    <row r="227" spans="1:7">
      <c r="A227" s="476">
        <v>77</v>
      </c>
      <c r="B227" s="629" t="s">
        <v>3499</v>
      </c>
      <c r="C227" s="642" t="s">
        <v>939</v>
      </c>
      <c r="D227" s="629" t="s">
        <v>3500</v>
      </c>
      <c r="E227" s="628">
        <v>43326</v>
      </c>
      <c r="F227" s="629" t="s">
        <v>936</v>
      </c>
      <c r="G227" s="476">
        <v>1760</v>
      </c>
    </row>
    <row r="228" spans="1:7">
      <c r="A228" s="476">
        <v>78</v>
      </c>
      <c r="B228" s="629" t="s">
        <v>3501</v>
      </c>
      <c r="C228" s="642" t="s">
        <v>3502</v>
      </c>
      <c r="D228" s="629" t="s">
        <v>3503</v>
      </c>
      <c r="E228" s="628">
        <v>43329</v>
      </c>
      <c r="F228" s="629" t="s">
        <v>909</v>
      </c>
      <c r="G228" s="476">
        <v>39400</v>
      </c>
    </row>
    <row r="229" spans="1:7">
      <c r="A229" s="476">
        <v>79</v>
      </c>
      <c r="B229" s="629" t="s">
        <v>3504</v>
      </c>
      <c r="C229" s="642" t="s">
        <v>1056</v>
      </c>
      <c r="D229" s="629" t="s">
        <v>3505</v>
      </c>
      <c r="E229" s="628">
        <v>43391</v>
      </c>
      <c r="F229" s="629" t="s">
        <v>3506</v>
      </c>
      <c r="G229" s="476">
        <v>5325</v>
      </c>
    </row>
    <row r="230" spans="1:7">
      <c r="A230" s="476">
        <v>80</v>
      </c>
      <c r="B230" s="629" t="s">
        <v>3507</v>
      </c>
      <c r="C230" s="642" t="s">
        <v>1618</v>
      </c>
      <c r="D230" s="629" t="s">
        <v>3508</v>
      </c>
      <c r="E230" s="628">
        <v>43437</v>
      </c>
      <c r="F230" s="629" t="s">
        <v>3509</v>
      </c>
      <c r="G230" s="476">
        <v>1232</v>
      </c>
    </row>
    <row r="231" spans="1:7" ht="30">
      <c r="A231" s="476">
        <v>81</v>
      </c>
      <c r="B231" s="629" t="s">
        <v>3394</v>
      </c>
      <c r="C231" s="642" t="s">
        <v>3510</v>
      </c>
      <c r="D231" s="629" t="s">
        <v>3511</v>
      </c>
      <c r="E231" s="628">
        <v>43445</v>
      </c>
      <c r="F231" s="629" t="s">
        <v>3512</v>
      </c>
      <c r="G231" s="476">
        <v>226316</v>
      </c>
    </row>
    <row r="232" spans="1:7" ht="30">
      <c r="A232" s="476">
        <v>82</v>
      </c>
      <c r="B232" s="629" t="s">
        <v>3513</v>
      </c>
      <c r="C232" s="642" t="s">
        <v>2273</v>
      </c>
      <c r="D232" s="629" t="s">
        <v>3514</v>
      </c>
      <c r="E232" s="628">
        <v>43459</v>
      </c>
      <c r="F232" s="629" t="s">
        <v>2271</v>
      </c>
      <c r="G232" s="476">
        <v>6070</v>
      </c>
    </row>
    <row r="233" spans="1:7">
      <c r="A233" s="476">
        <v>83</v>
      </c>
      <c r="B233" s="629" t="s">
        <v>3515</v>
      </c>
      <c r="C233" s="642" t="s">
        <v>3516</v>
      </c>
      <c r="D233" s="629" t="s">
        <v>3517</v>
      </c>
      <c r="E233" s="628">
        <v>43459</v>
      </c>
      <c r="F233" s="629" t="s">
        <v>3518</v>
      </c>
      <c r="G233" s="476">
        <v>9400</v>
      </c>
    </row>
    <row r="234" spans="1:7" ht="45">
      <c r="A234" s="476">
        <v>84</v>
      </c>
      <c r="B234" s="629" t="s">
        <v>3519</v>
      </c>
      <c r="C234" s="642" t="s">
        <v>3520</v>
      </c>
      <c r="D234" s="629" t="s">
        <v>3521</v>
      </c>
      <c r="E234" s="628">
        <v>43462</v>
      </c>
      <c r="F234" s="629" t="s">
        <v>3522</v>
      </c>
      <c r="G234" s="476">
        <v>11535</v>
      </c>
    </row>
    <row r="235" spans="1:7" ht="18.75">
      <c r="A235" s="910">
        <v>2019</v>
      </c>
      <c r="B235" s="910"/>
      <c r="C235" s="910"/>
      <c r="D235" s="910"/>
      <c r="E235" s="910"/>
      <c r="F235" s="910"/>
      <c r="G235" s="910"/>
    </row>
    <row r="236" spans="1:7" ht="45">
      <c r="A236" s="625" t="s">
        <v>633</v>
      </c>
      <c r="B236" s="686" t="s">
        <v>2367</v>
      </c>
      <c r="C236" s="625" t="s">
        <v>635</v>
      </c>
      <c r="D236" s="686" t="s">
        <v>3022</v>
      </c>
      <c r="E236" s="625" t="s">
        <v>3023</v>
      </c>
      <c r="F236" s="686" t="s">
        <v>3024</v>
      </c>
      <c r="G236" s="625" t="s">
        <v>2369</v>
      </c>
    </row>
    <row r="237" spans="1:7">
      <c r="A237" s="476">
        <v>1</v>
      </c>
      <c r="B237" s="629" t="s">
        <v>3523</v>
      </c>
      <c r="C237" s="642" t="s">
        <v>3524</v>
      </c>
      <c r="D237" s="629" t="s">
        <v>3525</v>
      </c>
      <c r="E237" s="628">
        <v>43516</v>
      </c>
      <c r="F237" s="629" t="s">
        <v>3526</v>
      </c>
      <c r="G237" s="476">
        <v>131131</v>
      </c>
    </row>
    <row r="238" spans="1:7">
      <c r="A238" s="476">
        <f t="shared" ref="A238:A246" si="0">1+A237</f>
        <v>2</v>
      </c>
      <c r="B238" s="629" t="s">
        <v>3523</v>
      </c>
      <c r="C238" s="642" t="s">
        <v>3527</v>
      </c>
      <c r="D238" s="629" t="s">
        <v>3528</v>
      </c>
      <c r="E238" s="628">
        <v>43516</v>
      </c>
      <c r="F238" s="629" t="s">
        <v>3529</v>
      </c>
      <c r="G238" s="476">
        <v>90192</v>
      </c>
    </row>
    <row r="239" spans="1:7">
      <c r="A239" s="476">
        <f t="shared" si="0"/>
        <v>3</v>
      </c>
      <c r="B239" s="629" t="s">
        <v>3523</v>
      </c>
      <c r="C239" s="642" t="s">
        <v>3530</v>
      </c>
      <c r="D239" s="629" t="s">
        <v>3531</v>
      </c>
      <c r="E239" s="628">
        <v>43516</v>
      </c>
      <c r="F239" s="629" t="s">
        <v>3529</v>
      </c>
      <c r="G239" s="476">
        <v>87034</v>
      </c>
    </row>
    <row r="240" spans="1:7">
      <c r="A240" s="476">
        <f t="shared" si="0"/>
        <v>4</v>
      </c>
      <c r="B240" s="629" t="s">
        <v>3532</v>
      </c>
      <c r="C240" s="642" t="s">
        <v>3533</v>
      </c>
      <c r="D240" s="629" t="s">
        <v>3534</v>
      </c>
      <c r="E240" s="628">
        <v>43539</v>
      </c>
      <c r="F240" s="629" t="s">
        <v>3535</v>
      </c>
      <c r="G240" s="476">
        <v>28395</v>
      </c>
    </row>
    <row r="241" spans="1:7">
      <c r="A241" s="476">
        <f t="shared" si="0"/>
        <v>5</v>
      </c>
      <c r="B241" s="629" t="s">
        <v>3536</v>
      </c>
      <c r="C241" s="642" t="s">
        <v>3537</v>
      </c>
      <c r="D241" s="629" t="s">
        <v>3538</v>
      </c>
      <c r="E241" s="628">
        <v>43539</v>
      </c>
      <c r="F241" s="629" t="s">
        <v>3535</v>
      </c>
      <c r="G241" s="476">
        <v>17330</v>
      </c>
    </row>
    <row r="242" spans="1:7" ht="30" customHeight="1">
      <c r="A242" s="476">
        <f t="shared" si="0"/>
        <v>6</v>
      </c>
      <c r="B242" s="629" t="s">
        <v>3539</v>
      </c>
      <c r="C242" s="476" t="s">
        <v>3540</v>
      </c>
      <c r="D242" s="629" t="s">
        <v>3541</v>
      </c>
      <c r="E242" s="475">
        <v>43584</v>
      </c>
      <c r="F242" s="629" t="s">
        <v>3526</v>
      </c>
      <c r="G242" s="476">
        <v>1420</v>
      </c>
    </row>
    <row r="243" spans="1:7" ht="27.75" customHeight="1">
      <c r="A243" s="476">
        <f t="shared" si="0"/>
        <v>7</v>
      </c>
      <c r="B243" s="629" t="s">
        <v>3082</v>
      </c>
      <c r="C243" s="476" t="s">
        <v>3533</v>
      </c>
      <c r="D243" s="629" t="s">
        <v>3542</v>
      </c>
      <c r="E243" s="475">
        <v>43616</v>
      </c>
      <c r="F243" s="629" t="s">
        <v>3543</v>
      </c>
      <c r="G243" s="476">
        <v>28395</v>
      </c>
    </row>
    <row r="244" spans="1:7" ht="24">
      <c r="A244" s="476">
        <f t="shared" si="0"/>
        <v>8</v>
      </c>
      <c r="B244" s="691" t="s">
        <v>3394</v>
      </c>
      <c r="C244" s="476" t="s">
        <v>1641</v>
      </c>
      <c r="D244" s="629" t="s">
        <v>3544</v>
      </c>
      <c r="E244" s="475">
        <v>43661</v>
      </c>
      <c r="F244" s="629" t="s">
        <v>2304</v>
      </c>
      <c r="G244" s="476">
        <v>700</v>
      </c>
    </row>
    <row r="245" spans="1:7" ht="30" customHeight="1">
      <c r="A245" s="476">
        <f t="shared" si="0"/>
        <v>9</v>
      </c>
      <c r="B245" s="629" t="s">
        <v>2826</v>
      </c>
      <c r="C245" s="476" t="s">
        <v>1819</v>
      </c>
      <c r="D245" s="629" t="s">
        <v>3545</v>
      </c>
      <c r="E245" s="475">
        <v>43721</v>
      </c>
      <c r="F245" s="629" t="s">
        <v>3526</v>
      </c>
      <c r="G245" s="476">
        <v>20890</v>
      </c>
    </row>
    <row r="246" spans="1:7" ht="30.75" customHeight="1">
      <c r="A246" s="476">
        <f t="shared" si="0"/>
        <v>10</v>
      </c>
      <c r="B246" s="629" t="s">
        <v>3118</v>
      </c>
      <c r="C246" s="476" t="s">
        <v>3546</v>
      </c>
      <c r="D246" s="629" t="s">
        <v>3547</v>
      </c>
      <c r="E246" s="475">
        <v>43817</v>
      </c>
      <c r="F246" s="629" t="s">
        <v>3526</v>
      </c>
      <c r="G246" s="476">
        <v>6000</v>
      </c>
    </row>
    <row r="247" spans="1:7" ht="18.75">
      <c r="A247" s="910">
        <v>2020</v>
      </c>
      <c r="B247" s="910"/>
      <c r="C247" s="910"/>
      <c r="D247" s="910"/>
      <c r="E247" s="910"/>
      <c r="F247" s="910"/>
      <c r="G247" s="910"/>
    </row>
    <row r="248" spans="1:7" ht="45">
      <c r="A248" s="625" t="s">
        <v>633</v>
      </c>
      <c r="B248" s="686" t="s">
        <v>2367</v>
      </c>
      <c r="C248" s="625" t="s">
        <v>635</v>
      </c>
      <c r="D248" s="686" t="s">
        <v>3022</v>
      </c>
      <c r="E248" s="625" t="s">
        <v>3023</v>
      </c>
      <c r="F248" s="686" t="s">
        <v>3024</v>
      </c>
      <c r="G248" s="625" t="s">
        <v>2369</v>
      </c>
    </row>
    <row r="249" spans="1:7" ht="24">
      <c r="A249" s="476">
        <v>1</v>
      </c>
      <c r="B249" s="691" t="s">
        <v>3394</v>
      </c>
      <c r="C249" s="476" t="s">
        <v>3548</v>
      </c>
      <c r="D249" s="629" t="s">
        <v>3549</v>
      </c>
      <c r="E249" s="475">
        <v>43840</v>
      </c>
      <c r="F249" s="629" t="s">
        <v>3526</v>
      </c>
      <c r="G249" s="476">
        <v>2022</v>
      </c>
    </row>
    <row r="250" spans="1:7">
      <c r="A250" s="476">
        <v>2</v>
      </c>
      <c r="B250" s="629" t="s">
        <v>3550</v>
      </c>
      <c r="C250" s="476" t="s">
        <v>3551</v>
      </c>
      <c r="D250" s="629" t="s">
        <v>3552</v>
      </c>
      <c r="E250" s="475">
        <v>43865</v>
      </c>
      <c r="F250" s="629" t="s">
        <v>3526</v>
      </c>
      <c r="G250" s="476">
        <v>2800</v>
      </c>
    </row>
    <row r="251" spans="1:7">
      <c r="A251" s="476">
        <v>3</v>
      </c>
      <c r="B251" s="629" t="s">
        <v>3351</v>
      </c>
      <c r="C251" s="476" t="s">
        <v>2269</v>
      </c>
      <c r="D251" s="629" t="s">
        <v>3553</v>
      </c>
      <c r="E251" s="475">
        <v>43864</v>
      </c>
      <c r="F251" s="629" t="s">
        <v>3353</v>
      </c>
      <c r="G251" s="476">
        <v>5000</v>
      </c>
    </row>
    <row r="252" spans="1:7" ht="24">
      <c r="A252" s="476">
        <v>4</v>
      </c>
      <c r="B252" s="691" t="s">
        <v>3394</v>
      </c>
      <c r="C252" s="476" t="s">
        <v>2276</v>
      </c>
      <c r="D252" s="629" t="s">
        <v>3554</v>
      </c>
      <c r="E252" s="475">
        <v>43895</v>
      </c>
      <c r="F252" s="629" t="s">
        <v>3543</v>
      </c>
      <c r="G252" s="476">
        <v>300</v>
      </c>
    </row>
    <row r="253" spans="1:7" ht="24">
      <c r="A253" s="476">
        <v>5</v>
      </c>
      <c r="B253" s="691" t="s">
        <v>3394</v>
      </c>
      <c r="C253" s="476" t="s">
        <v>3555</v>
      </c>
      <c r="D253" s="629" t="s">
        <v>3556</v>
      </c>
      <c r="E253" s="475">
        <v>43924</v>
      </c>
      <c r="F253" s="629" t="s">
        <v>3353</v>
      </c>
      <c r="G253" s="476">
        <v>15380</v>
      </c>
    </row>
    <row r="254" spans="1:7" ht="30.75" customHeight="1">
      <c r="A254" s="476">
        <v>6</v>
      </c>
      <c r="B254" s="629" t="s">
        <v>3557</v>
      </c>
      <c r="C254" s="476" t="s">
        <v>3427</v>
      </c>
      <c r="D254" s="629" t="s">
        <v>3558</v>
      </c>
      <c r="E254" s="475">
        <v>44018</v>
      </c>
      <c r="F254" s="629" t="s">
        <v>3526</v>
      </c>
      <c r="G254" s="476">
        <v>5010</v>
      </c>
    </row>
    <row r="255" spans="1:7">
      <c r="A255" s="476">
        <v>7</v>
      </c>
      <c r="B255" s="629" t="s">
        <v>3559</v>
      </c>
      <c r="C255" s="476" t="s">
        <v>2257</v>
      </c>
      <c r="D255" s="629" t="s">
        <v>3560</v>
      </c>
      <c r="E255" s="475">
        <v>44032</v>
      </c>
      <c r="F255" s="629" t="s">
        <v>3543</v>
      </c>
      <c r="G255" s="476">
        <v>430</v>
      </c>
    </row>
    <row r="256" spans="1:7" ht="30">
      <c r="A256" s="476">
        <v>8</v>
      </c>
      <c r="B256" s="629" t="s">
        <v>3557</v>
      </c>
      <c r="C256" s="642" t="s">
        <v>3427</v>
      </c>
      <c r="D256" s="629" t="s">
        <v>3561</v>
      </c>
      <c r="E256" s="475">
        <v>44060</v>
      </c>
      <c r="F256" s="629" t="s">
        <v>3526</v>
      </c>
      <c r="G256" s="476">
        <v>5010</v>
      </c>
    </row>
    <row r="257" spans="1:8" ht="24">
      <c r="A257" s="476">
        <v>9</v>
      </c>
      <c r="B257" s="691" t="s">
        <v>3394</v>
      </c>
      <c r="C257" s="476" t="s">
        <v>3562</v>
      </c>
      <c r="D257" s="629" t="s">
        <v>3563</v>
      </c>
      <c r="E257" s="475">
        <v>44077</v>
      </c>
      <c r="F257" s="629" t="s">
        <v>3543</v>
      </c>
      <c r="G257" s="476">
        <v>32565.48</v>
      </c>
    </row>
    <row r="258" spans="1:8">
      <c r="A258" s="476">
        <v>10</v>
      </c>
      <c r="B258" s="629" t="s">
        <v>1039</v>
      </c>
      <c r="C258" s="476" t="s">
        <v>3564</v>
      </c>
      <c r="D258" s="629" t="s">
        <v>3565</v>
      </c>
      <c r="E258" s="475">
        <v>44078</v>
      </c>
      <c r="F258" s="629" t="s">
        <v>3543</v>
      </c>
      <c r="G258" s="476">
        <v>571</v>
      </c>
    </row>
    <row r="259" spans="1:8">
      <c r="A259" s="476">
        <v>11</v>
      </c>
      <c r="B259" s="629" t="s">
        <v>413</v>
      </c>
      <c r="C259" s="476" t="s">
        <v>414</v>
      </c>
      <c r="D259" s="629" t="s">
        <v>3566</v>
      </c>
      <c r="E259" s="475">
        <v>44078</v>
      </c>
      <c r="F259" s="629" t="s">
        <v>3526</v>
      </c>
      <c r="G259" s="476">
        <v>2970</v>
      </c>
    </row>
    <row r="260" spans="1:8">
      <c r="A260" s="476">
        <v>12</v>
      </c>
      <c r="B260" s="629" t="s">
        <v>3351</v>
      </c>
      <c r="C260" s="476" t="s">
        <v>2269</v>
      </c>
      <c r="D260" s="629" t="s">
        <v>3567</v>
      </c>
      <c r="E260" s="475">
        <v>44095</v>
      </c>
      <c r="F260" s="629" t="s">
        <v>3353</v>
      </c>
      <c r="G260" s="476">
        <v>5000</v>
      </c>
    </row>
    <row r="261" spans="1:8">
      <c r="A261" s="476">
        <v>13</v>
      </c>
      <c r="B261" s="629" t="s">
        <v>3351</v>
      </c>
      <c r="C261" s="476" t="s">
        <v>2983</v>
      </c>
      <c r="D261" s="629" t="s">
        <v>3568</v>
      </c>
      <c r="E261" s="475">
        <v>44096</v>
      </c>
      <c r="F261" s="629" t="s">
        <v>3353</v>
      </c>
      <c r="G261" s="476">
        <v>15006</v>
      </c>
    </row>
    <row r="262" spans="1:8">
      <c r="A262" s="476">
        <v>14</v>
      </c>
      <c r="B262" s="629" t="s">
        <v>3569</v>
      </c>
      <c r="C262" s="476" t="s">
        <v>3570</v>
      </c>
      <c r="D262" s="629" t="s">
        <v>3571</v>
      </c>
      <c r="E262" s="475">
        <v>44141</v>
      </c>
      <c r="F262" s="629" t="s">
        <v>3572</v>
      </c>
      <c r="G262" s="476">
        <v>1206</v>
      </c>
    </row>
    <row r="263" spans="1:8">
      <c r="A263" s="476">
        <v>15</v>
      </c>
      <c r="B263" s="629" t="s">
        <v>2256</v>
      </c>
      <c r="C263" s="476" t="s">
        <v>2257</v>
      </c>
      <c r="D263" s="629" t="s">
        <v>3573</v>
      </c>
      <c r="E263" s="475">
        <v>44151</v>
      </c>
      <c r="F263" s="629" t="s">
        <v>3543</v>
      </c>
      <c r="G263" s="476">
        <v>430</v>
      </c>
    </row>
    <row r="264" spans="1:8">
      <c r="A264" s="476">
        <v>16</v>
      </c>
      <c r="B264" s="629" t="s">
        <v>3574</v>
      </c>
      <c r="C264" s="476" t="s">
        <v>3510</v>
      </c>
      <c r="D264" s="629" t="s">
        <v>3575</v>
      </c>
      <c r="E264" s="475">
        <v>44159</v>
      </c>
      <c r="F264" s="629" t="s">
        <v>3543</v>
      </c>
      <c r="G264" s="476">
        <v>226316</v>
      </c>
    </row>
    <row r="265" spans="1:8">
      <c r="A265" s="476">
        <v>17</v>
      </c>
      <c r="B265" s="629" t="s">
        <v>3574</v>
      </c>
      <c r="C265" s="476" t="s">
        <v>3576</v>
      </c>
      <c r="D265" s="629" t="s">
        <v>3577</v>
      </c>
      <c r="E265" s="475">
        <v>44166</v>
      </c>
      <c r="F265" s="629" t="s">
        <v>3543</v>
      </c>
      <c r="G265" s="476">
        <v>1106</v>
      </c>
    </row>
    <row r="266" spans="1:8">
      <c r="A266" s="476">
        <v>18</v>
      </c>
      <c r="B266" s="629" t="s">
        <v>2256</v>
      </c>
      <c r="C266" s="642" t="s">
        <v>2276</v>
      </c>
      <c r="D266" s="629" t="s">
        <v>3578</v>
      </c>
      <c r="E266" s="475">
        <v>44173</v>
      </c>
      <c r="F266" s="629" t="s">
        <v>3543</v>
      </c>
      <c r="G266" s="476">
        <v>300</v>
      </c>
    </row>
    <row r="267" spans="1:8" ht="24">
      <c r="A267" s="476">
        <v>19</v>
      </c>
      <c r="B267" s="691" t="s">
        <v>3394</v>
      </c>
      <c r="C267" s="642" t="s">
        <v>3579</v>
      </c>
      <c r="D267" s="629" t="s">
        <v>3580</v>
      </c>
      <c r="E267" s="475">
        <v>44173</v>
      </c>
      <c r="F267" s="629" t="s">
        <v>3572</v>
      </c>
      <c r="G267" s="476">
        <v>136</v>
      </c>
    </row>
    <row r="268" spans="1:8" ht="18.75">
      <c r="A268" s="910">
        <v>2021</v>
      </c>
      <c r="B268" s="910"/>
      <c r="C268" s="910"/>
      <c r="D268" s="910"/>
      <c r="E268" s="910"/>
      <c r="F268" s="910"/>
      <c r="G268" s="910"/>
    </row>
    <row r="269" spans="1:8" ht="45">
      <c r="A269" s="625" t="s">
        <v>633</v>
      </c>
      <c r="B269" s="686" t="s">
        <v>2367</v>
      </c>
      <c r="C269" s="625" t="s">
        <v>635</v>
      </c>
      <c r="D269" s="686" t="s">
        <v>3022</v>
      </c>
      <c r="E269" s="625" t="s">
        <v>3023</v>
      </c>
      <c r="F269" s="686" t="s">
        <v>3024</v>
      </c>
      <c r="G269" s="625" t="s">
        <v>2369</v>
      </c>
    </row>
    <row r="270" spans="1:8">
      <c r="A270" s="669">
        <v>1</v>
      </c>
      <c r="B270" s="692" t="s">
        <v>3581</v>
      </c>
      <c r="C270" s="660" t="s">
        <v>3582</v>
      </c>
      <c r="D270" s="692" t="s">
        <v>3583</v>
      </c>
      <c r="E270" s="677">
        <v>44209</v>
      </c>
      <c r="F270" s="692" t="s">
        <v>3543</v>
      </c>
      <c r="G270" s="669">
        <v>11500</v>
      </c>
      <c r="H270" s="303" t="s">
        <v>6018</v>
      </c>
    </row>
    <row r="271" spans="1:8">
      <c r="A271" s="669">
        <f>1+A270</f>
        <v>2</v>
      </c>
      <c r="B271" s="692" t="s">
        <v>3584</v>
      </c>
      <c r="C271" s="660" t="s">
        <v>3585</v>
      </c>
      <c r="D271" s="692" t="s">
        <v>3586</v>
      </c>
      <c r="E271" s="677">
        <v>44225</v>
      </c>
      <c r="F271" s="692" t="s">
        <v>2304</v>
      </c>
      <c r="G271" s="669">
        <v>2191</v>
      </c>
      <c r="H271" s="303" t="s">
        <v>6018</v>
      </c>
    </row>
    <row r="272" spans="1:8">
      <c r="A272" s="669">
        <f t="shared" ref="A272:A296" si="1">1+A271</f>
        <v>3</v>
      </c>
      <c r="B272" s="692" t="s">
        <v>3587</v>
      </c>
      <c r="C272" s="660" t="s">
        <v>3588</v>
      </c>
      <c r="D272" s="692" t="s">
        <v>3589</v>
      </c>
      <c r="E272" s="677">
        <v>44246</v>
      </c>
      <c r="F272" s="692" t="s">
        <v>3526</v>
      </c>
      <c r="G272" s="669">
        <v>1499</v>
      </c>
      <c r="H272" s="303" t="s">
        <v>6018</v>
      </c>
    </row>
    <row r="273" spans="1:8">
      <c r="A273" s="669">
        <f t="shared" si="1"/>
        <v>4</v>
      </c>
      <c r="B273" s="692" t="s">
        <v>3590</v>
      </c>
      <c r="C273" s="660" t="s">
        <v>3591</v>
      </c>
      <c r="D273" s="692" t="s">
        <v>3592</v>
      </c>
      <c r="E273" s="677">
        <v>44247</v>
      </c>
      <c r="F273" s="692" t="s">
        <v>3353</v>
      </c>
      <c r="G273" s="669">
        <v>37200</v>
      </c>
      <c r="H273" s="303" t="s">
        <v>6018</v>
      </c>
    </row>
    <row r="274" spans="1:8">
      <c r="A274" s="669">
        <f t="shared" si="1"/>
        <v>5</v>
      </c>
      <c r="B274" s="692" t="s">
        <v>3593</v>
      </c>
      <c r="C274" s="660" t="s">
        <v>3594</v>
      </c>
      <c r="D274" s="692" t="s">
        <v>3595</v>
      </c>
      <c r="E274" s="677">
        <v>44247</v>
      </c>
      <c r="F274" s="692" t="s">
        <v>3526</v>
      </c>
      <c r="G274" s="669">
        <v>1499</v>
      </c>
      <c r="H274" s="303" t="s">
        <v>6018</v>
      </c>
    </row>
    <row r="275" spans="1:8">
      <c r="A275" s="669">
        <f t="shared" si="1"/>
        <v>6</v>
      </c>
      <c r="B275" s="692" t="s">
        <v>3596</v>
      </c>
      <c r="C275" s="660" t="s">
        <v>3597</v>
      </c>
      <c r="D275" s="692" t="s">
        <v>3598</v>
      </c>
      <c r="E275" s="677">
        <v>44267</v>
      </c>
      <c r="F275" s="692" t="s">
        <v>3543</v>
      </c>
      <c r="G275" s="669">
        <v>5834</v>
      </c>
      <c r="H275" s="303" t="s">
        <v>6018</v>
      </c>
    </row>
    <row r="276" spans="1:8">
      <c r="A276" s="669">
        <f t="shared" si="1"/>
        <v>7</v>
      </c>
      <c r="B276" s="693" t="s">
        <v>4282</v>
      </c>
      <c r="C276" s="660" t="s">
        <v>3599</v>
      </c>
      <c r="D276" s="692" t="s">
        <v>3600</v>
      </c>
      <c r="E276" s="677">
        <v>44288</v>
      </c>
      <c r="F276" s="692" t="s">
        <v>2288</v>
      </c>
      <c r="G276" s="669">
        <v>38505</v>
      </c>
      <c r="H276" s="303" t="s">
        <v>6018</v>
      </c>
    </row>
    <row r="277" spans="1:8">
      <c r="A277" s="669">
        <f t="shared" si="1"/>
        <v>8</v>
      </c>
      <c r="B277" s="692" t="s">
        <v>2826</v>
      </c>
      <c r="C277" s="660" t="s">
        <v>3601</v>
      </c>
      <c r="D277" s="692" t="s">
        <v>3602</v>
      </c>
      <c r="E277" s="677">
        <v>44288</v>
      </c>
      <c r="F277" s="692" t="s">
        <v>3526</v>
      </c>
      <c r="G277" s="669">
        <v>5000</v>
      </c>
      <c r="H277" s="303" t="s">
        <v>6018</v>
      </c>
    </row>
    <row r="278" spans="1:8">
      <c r="A278" s="669">
        <f t="shared" si="1"/>
        <v>9</v>
      </c>
      <c r="B278" s="692" t="s">
        <v>2826</v>
      </c>
      <c r="C278" s="660" t="s">
        <v>3603</v>
      </c>
      <c r="D278" s="692" t="s">
        <v>3604</v>
      </c>
      <c r="E278" s="677">
        <v>44287</v>
      </c>
      <c r="F278" s="692" t="s">
        <v>3526</v>
      </c>
      <c r="G278" s="669">
        <v>15889</v>
      </c>
      <c r="H278" s="303" t="s">
        <v>6018</v>
      </c>
    </row>
    <row r="279" spans="1:8" ht="30">
      <c r="A279" s="669">
        <f t="shared" si="1"/>
        <v>10</v>
      </c>
      <c r="B279" s="692" t="s">
        <v>3394</v>
      </c>
      <c r="C279" s="660" t="s">
        <v>2365</v>
      </c>
      <c r="D279" s="692" t="s">
        <v>3605</v>
      </c>
      <c r="E279" s="663">
        <v>44299</v>
      </c>
      <c r="F279" s="692" t="s">
        <v>3526</v>
      </c>
      <c r="G279" s="666">
        <v>6656</v>
      </c>
      <c r="H279" s="303" t="s">
        <v>6018</v>
      </c>
    </row>
    <row r="280" spans="1:8" ht="90">
      <c r="A280" s="669">
        <f t="shared" si="1"/>
        <v>11</v>
      </c>
      <c r="B280" s="692" t="s">
        <v>3606</v>
      </c>
      <c r="C280" s="660" t="s">
        <v>3607</v>
      </c>
      <c r="D280" s="692" t="s">
        <v>3608</v>
      </c>
      <c r="E280" s="663">
        <v>44299</v>
      </c>
      <c r="F280" s="692" t="s">
        <v>2271</v>
      </c>
      <c r="G280" s="669">
        <v>2032</v>
      </c>
      <c r="H280" s="303" t="s">
        <v>6018</v>
      </c>
    </row>
    <row r="281" spans="1:8">
      <c r="A281" s="669">
        <f t="shared" si="1"/>
        <v>12</v>
      </c>
      <c r="B281" s="693" t="s">
        <v>4283</v>
      </c>
      <c r="C281" s="660" t="s">
        <v>3609</v>
      </c>
      <c r="D281" s="692" t="s">
        <v>3610</v>
      </c>
      <c r="E281" s="663">
        <v>44315</v>
      </c>
      <c r="F281" s="692" t="s">
        <v>3543</v>
      </c>
      <c r="G281" s="669">
        <v>37670</v>
      </c>
      <c r="H281" s="303" t="s">
        <v>6018</v>
      </c>
    </row>
    <row r="282" spans="1:8">
      <c r="A282" s="669">
        <f t="shared" si="1"/>
        <v>13</v>
      </c>
      <c r="B282" s="692" t="s">
        <v>3611</v>
      </c>
      <c r="C282" s="660" t="s">
        <v>3612</v>
      </c>
      <c r="D282" s="692" t="s">
        <v>3613</v>
      </c>
      <c r="E282" s="663">
        <v>44327</v>
      </c>
      <c r="F282" s="692" t="s">
        <v>3526</v>
      </c>
      <c r="G282" s="669">
        <v>259765</v>
      </c>
      <c r="H282" s="303" t="s">
        <v>6018</v>
      </c>
    </row>
    <row r="283" spans="1:8" ht="30">
      <c r="A283" s="669">
        <f t="shared" si="1"/>
        <v>14</v>
      </c>
      <c r="B283" s="693" t="s">
        <v>4284</v>
      </c>
      <c r="C283" s="660" t="s">
        <v>3427</v>
      </c>
      <c r="D283" s="692" t="s">
        <v>3614</v>
      </c>
      <c r="E283" s="663">
        <v>44336</v>
      </c>
      <c r="F283" s="692" t="s">
        <v>3526</v>
      </c>
      <c r="G283" s="669">
        <v>5010</v>
      </c>
      <c r="H283" s="303" t="s">
        <v>6018</v>
      </c>
    </row>
    <row r="284" spans="1:8">
      <c r="A284" s="669">
        <f t="shared" si="1"/>
        <v>15</v>
      </c>
      <c r="B284" s="692" t="s">
        <v>3615</v>
      </c>
      <c r="C284" s="660" t="s">
        <v>3616</v>
      </c>
      <c r="D284" s="692" t="s">
        <v>3617</v>
      </c>
      <c r="E284" s="663">
        <v>44342</v>
      </c>
      <c r="F284" s="692" t="s">
        <v>3353</v>
      </c>
      <c r="G284" s="669">
        <v>400000</v>
      </c>
      <c r="H284" s="303" t="s">
        <v>6018</v>
      </c>
    </row>
    <row r="285" spans="1:8">
      <c r="A285" s="669">
        <f t="shared" si="1"/>
        <v>16</v>
      </c>
      <c r="B285" s="692" t="s">
        <v>3615</v>
      </c>
      <c r="C285" s="660" t="s">
        <v>3618</v>
      </c>
      <c r="D285" s="692" t="s">
        <v>3619</v>
      </c>
      <c r="E285" s="663">
        <v>44342</v>
      </c>
      <c r="F285" s="692" t="s">
        <v>3353</v>
      </c>
      <c r="G285" s="669">
        <v>400000</v>
      </c>
      <c r="H285" s="303" t="s">
        <v>6018</v>
      </c>
    </row>
    <row r="286" spans="1:8">
      <c r="A286" s="669">
        <f t="shared" si="1"/>
        <v>17</v>
      </c>
      <c r="B286" s="692" t="s">
        <v>3615</v>
      </c>
      <c r="C286" s="660" t="s">
        <v>3620</v>
      </c>
      <c r="D286" s="692" t="s">
        <v>3621</v>
      </c>
      <c r="E286" s="663">
        <v>44342</v>
      </c>
      <c r="F286" s="692" t="s">
        <v>3353</v>
      </c>
      <c r="G286" s="669">
        <v>400000</v>
      </c>
      <c r="H286" s="303" t="s">
        <v>6018</v>
      </c>
    </row>
    <row r="287" spans="1:8">
      <c r="A287" s="669">
        <f t="shared" si="1"/>
        <v>18</v>
      </c>
      <c r="B287" s="693" t="s">
        <v>2826</v>
      </c>
      <c r="C287" s="660" t="s">
        <v>3018</v>
      </c>
      <c r="D287" s="692" t="s">
        <v>3622</v>
      </c>
      <c r="E287" s="663">
        <v>44362</v>
      </c>
      <c r="F287" s="692" t="s">
        <v>3526</v>
      </c>
      <c r="G287" s="669">
        <v>2500</v>
      </c>
      <c r="H287" s="303" t="s">
        <v>6018</v>
      </c>
    </row>
    <row r="288" spans="1:8">
      <c r="A288" s="669">
        <f t="shared" si="1"/>
        <v>19</v>
      </c>
      <c r="B288" s="693" t="s">
        <v>4285</v>
      </c>
      <c r="C288" s="660" t="s">
        <v>2365</v>
      </c>
      <c r="D288" s="692" t="s">
        <v>3623</v>
      </c>
      <c r="E288" s="663">
        <v>44365</v>
      </c>
      <c r="F288" s="692" t="s">
        <v>3526</v>
      </c>
      <c r="G288" s="669">
        <v>6656</v>
      </c>
      <c r="H288" s="303" t="s">
        <v>6018</v>
      </c>
    </row>
    <row r="289" spans="1:8">
      <c r="A289" s="669">
        <f t="shared" si="1"/>
        <v>20</v>
      </c>
      <c r="B289" s="693" t="s">
        <v>2826</v>
      </c>
      <c r="C289" s="669" t="s">
        <v>3624</v>
      </c>
      <c r="D289" s="692" t="s">
        <v>3625</v>
      </c>
      <c r="E289" s="663">
        <v>44382</v>
      </c>
      <c r="F289" s="692" t="s">
        <v>3526</v>
      </c>
      <c r="G289" s="669">
        <v>15839</v>
      </c>
      <c r="H289" s="303" t="s">
        <v>6018</v>
      </c>
    </row>
    <row r="290" spans="1:8">
      <c r="A290" s="669">
        <f t="shared" si="1"/>
        <v>21</v>
      </c>
      <c r="B290" s="693" t="s">
        <v>2826</v>
      </c>
      <c r="C290" s="669" t="s">
        <v>3626</v>
      </c>
      <c r="D290" s="692" t="s">
        <v>3627</v>
      </c>
      <c r="E290" s="663">
        <v>44383</v>
      </c>
      <c r="F290" s="692" t="s">
        <v>3526</v>
      </c>
      <c r="G290" s="669">
        <v>5050</v>
      </c>
      <c r="H290" s="303" t="s">
        <v>6018</v>
      </c>
    </row>
    <row r="291" spans="1:8">
      <c r="A291" s="669">
        <f t="shared" si="1"/>
        <v>22</v>
      </c>
      <c r="B291" s="693" t="s">
        <v>3584</v>
      </c>
      <c r="C291" s="660" t="s">
        <v>3585</v>
      </c>
      <c r="D291" s="693" t="s">
        <v>3628</v>
      </c>
      <c r="E291" s="677">
        <v>44413</v>
      </c>
      <c r="F291" s="692" t="s">
        <v>2304</v>
      </c>
      <c r="G291" s="669">
        <v>2191</v>
      </c>
      <c r="H291" s="303" t="s">
        <v>6018</v>
      </c>
    </row>
    <row r="292" spans="1:8">
      <c r="A292" s="669">
        <f t="shared" si="1"/>
        <v>23</v>
      </c>
      <c r="B292" s="693" t="s">
        <v>3629</v>
      </c>
      <c r="C292" s="660" t="s">
        <v>3630</v>
      </c>
      <c r="D292" s="693" t="s">
        <v>3631</v>
      </c>
      <c r="E292" s="663">
        <v>44414</v>
      </c>
      <c r="F292" s="692" t="s">
        <v>2304</v>
      </c>
      <c r="G292" s="669">
        <v>2122</v>
      </c>
      <c r="H292" s="303" t="s">
        <v>6018</v>
      </c>
    </row>
    <row r="293" spans="1:8">
      <c r="A293" s="669">
        <f t="shared" si="1"/>
        <v>24</v>
      </c>
      <c r="B293" s="693" t="s">
        <v>3982</v>
      </c>
      <c r="C293" s="669" t="s">
        <v>3983</v>
      </c>
      <c r="D293" s="693" t="s">
        <v>3981</v>
      </c>
      <c r="E293" s="663">
        <v>44511</v>
      </c>
      <c r="F293" s="693" t="s">
        <v>76</v>
      </c>
      <c r="G293" s="669">
        <v>803</v>
      </c>
      <c r="H293" s="303" t="s">
        <v>6018</v>
      </c>
    </row>
    <row r="294" spans="1:8">
      <c r="A294" s="669">
        <f t="shared" si="1"/>
        <v>25</v>
      </c>
      <c r="B294" s="693" t="s">
        <v>3984</v>
      </c>
      <c r="C294" s="680" t="s">
        <v>3985</v>
      </c>
      <c r="D294" s="693" t="s">
        <v>3986</v>
      </c>
      <c r="E294" s="663">
        <v>44522</v>
      </c>
      <c r="F294" s="693" t="s">
        <v>76</v>
      </c>
      <c r="G294" s="669">
        <v>33562</v>
      </c>
      <c r="H294" s="303" t="s">
        <v>6018</v>
      </c>
    </row>
    <row r="295" spans="1:8">
      <c r="A295" s="669">
        <f t="shared" si="1"/>
        <v>26</v>
      </c>
      <c r="B295" s="693"/>
      <c r="C295" s="669"/>
      <c r="D295" s="693"/>
      <c r="E295" s="669"/>
      <c r="F295" s="693"/>
      <c r="G295" s="669"/>
    </row>
    <row r="296" spans="1:8">
      <c r="A296" s="669">
        <f t="shared" si="1"/>
        <v>27</v>
      </c>
      <c r="B296" s="693"/>
      <c r="C296" s="669"/>
      <c r="D296" s="693"/>
      <c r="E296" s="669"/>
      <c r="F296" s="693"/>
      <c r="G296" s="669"/>
    </row>
    <row r="297" spans="1:8" ht="18.75">
      <c r="A297" s="910">
        <v>2022</v>
      </c>
      <c r="B297" s="910"/>
      <c r="C297" s="910"/>
      <c r="D297" s="910"/>
      <c r="E297" s="910"/>
      <c r="F297" s="910"/>
      <c r="G297" s="910"/>
    </row>
    <row r="298" spans="1:8" ht="45">
      <c r="A298" s="625" t="s">
        <v>633</v>
      </c>
      <c r="B298" s="686" t="s">
        <v>2367</v>
      </c>
      <c r="C298" s="625" t="s">
        <v>635</v>
      </c>
      <c r="D298" s="686" t="s">
        <v>3022</v>
      </c>
      <c r="E298" s="625" t="s">
        <v>3023</v>
      </c>
      <c r="F298" s="686" t="s">
        <v>3024</v>
      </c>
      <c r="G298" s="625" t="s">
        <v>2369</v>
      </c>
    </row>
    <row r="299" spans="1:8">
      <c r="A299" s="476">
        <v>1</v>
      </c>
      <c r="B299" s="458" t="s">
        <v>4152</v>
      </c>
      <c r="C299" s="476" t="s">
        <v>4153</v>
      </c>
      <c r="D299" s="458" t="s">
        <v>4150</v>
      </c>
      <c r="E299" s="475">
        <v>44580</v>
      </c>
      <c r="F299" s="458" t="s">
        <v>2304</v>
      </c>
      <c r="G299" s="476">
        <v>218217</v>
      </c>
    </row>
    <row r="300" spans="1:8" ht="19.5" customHeight="1">
      <c r="A300" s="476">
        <f>1+A299</f>
        <v>2</v>
      </c>
      <c r="B300" s="458" t="s">
        <v>4155</v>
      </c>
      <c r="C300" s="476" t="s">
        <v>4156</v>
      </c>
      <c r="D300" s="458" t="s">
        <v>4151</v>
      </c>
      <c r="E300" s="475">
        <v>44586</v>
      </c>
      <c r="F300" s="458" t="s">
        <v>4157</v>
      </c>
      <c r="G300" s="476">
        <v>1168</v>
      </c>
    </row>
    <row r="301" spans="1:8">
      <c r="A301" s="476">
        <f t="shared" ref="A301:A327" si="2">1+A300</f>
        <v>3</v>
      </c>
      <c r="B301" s="458" t="s">
        <v>3584</v>
      </c>
      <c r="C301" s="476" t="s">
        <v>3585</v>
      </c>
      <c r="D301" s="458" t="s">
        <v>4149</v>
      </c>
      <c r="E301" s="475">
        <v>44594</v>
      </c>
      <c r="F301" s="458" t="s">
        <v>4154</v>
      </c>
      <c r="G301" s="476">
        <v>2191</v>
      </c>
      <c r="H301" s="303" t="s">
        <v>6018</v>
      </c>
    </row>
    <row r="302" spans="1:8">
      <c r="A302" s="476">
        <f t="shared" si="2"/>
        <v>4</v>
      </c>
      <c r="B302" s="458" t="s">
        <v>4135</v>
      </c>
      <c r="C302" s="476" t="s">
        <v>4099</v>
      </c>
      <c r="D302" s="458" t="s">
        <v>4136</v>
      </c>
      <c r="E302" s="475">
        <v>44596</v>
      </c>
      <c r="F302" s="458" t="s">
        <v>2288</v>
      </c>
      <c r="G302" s="476">
        <v>1234</v>
      </c>
    </row>
    <row r="303" spans="1:8" ht="30">
      <c r="A303" s="476">
        <f t="shared" si="2"/>
        <v>5</v>
      </c>
      <c r="B303" s="458" t="s">
        <v>4286</v>
      </c>
      <c r="C303" s="476" t="s">
        <v>3582</v>
      </c>
      <c r="D303" s="458" t="s">
        <v>4287</v>
      </c>
      <c r="E303" s="475">
        <v>44650</v>
      </c>
      <c r="F303" s="458" t="s">
        <v>4288</v>
      </c>
      <c r="G303" s="476">
        <v>11500</v>
      </c>
      <c r="H303" s="303" t="s">
        <v>6018</v>
      </c>
    </row>
    <row r="304" spans="1:8">
      <c r="A304" s="476">
        <f t="shared" si="2"/>
        <v>6</v>
      </c>
      <c r="B304" s="458" t="s">
        <v>4289</v>
      </c>
      <c r="C304" s="476" t="s">
        <v>1915</v>
      </c>
      <c r="D304" s="458" t="s">
        <v>4290</v>
      </c>
      <c r="E304" s="475">
        <v>44655</v>
      </c>
      <c r="F304" s="458" t="s">
        <v>76</v>
      </c>
      <c r="G304" s="476">
        <v>102865</v>
      </c>
    </row>
    <row r="305" spans="1:8">
      <c r="A305" s="476">
        <f t="shared" si="2"/>
        <v>7</v>
      </c>
      <c r="B305" s="458" t="s">
        <v>4314</v>
      </c>
      <c r="C305" s="476" t="s">
        <v>3609</v>
      </c>
      <c r="D305" s="458" t="s">
        <v>4315</v>
      </c>
      <c r="E305" s="475">
        <v>44662</v>
      </c>
      <c r="F305" s="458" t="s">
        <v>3543</v>
      </c>
      <c r="G305" s="476">
        <v>37670</v>
      </c>
      <c r="H305" s="303" t="s">
        <v>6018</v>
      </c>
    </row>
    <row r="306" spans="1:8">
      <c r="A306" s="476">
        <f t="shared" si="2"/>
        <v>8</v>
      </c>
      <c r="B306" s="458" t="s">
        <v>4342</v>
      </c>
      <c r="C306" s="476" t="s">
        <v>4317</v>
      </c>
      <c r="D306" s="458" t="s">
        <v>4316</v>
      </c>
      <c r="E306" s="475">
        <v>44662</v>
      </c>
      <c r="F306" s="458" t="s">
        <v>4319</v>
      </c>
      <c r="G306" s="476">
        <v>20000</v>
      </c>
    </row>
    <row r="307" spans="1:8">
      <c r="A307" s="476">
        <f t="shared" si="2"/>
        <v>9</v>
      </c>
      <c r="B307" s="458" t="s">
        <v>4341</v>
      </c>
      <c r="C307" s="476" t="s">
        <v>4340</v>
      </c>
      <c r="D307" s="458" t="s">
        <v>4339</v>
      </c>
      <c r="E307" s="475">
        <v>44666</v>
      </c>
      <c r="F307" s="458" t="s">
        <v>4319</v>
      </c>
      <c r="G307" s="476">
        <v>34810</v>
      </c>
    </row>
    <row r="308" spans="1:8">
      <c r="A308" s="476">
        <f t="shared" si="2"/>
        <v>10</v>
      </c>
      <c r="B308" s="458" t="s">
        <v>4347</v>
      </c>
      <c r="C308" s="476" t="s">
        <v>4344</v>
      </c>
      <c r="D308" s="458" t="s">
        <v>4343</v>
      </c>
      <c r="E308" s="475">
        <v>44670</v>
      </c>
      <c r="F308" s="458" t="s">
        <v>4346</v>
      </c>
      <c r="G308" s="476">
        <v>500</v>
      </c>
    </row>
    <row r="309" spans="1:8">
      <c r="A309" s="476">
        <f t="shared" si="2"/>
        <v>11</v>
      </c>
      <c r="B309" s="458" t="s">
        <v>4140</v>
      </c>
      <c r="C309" s="476" t="s">
        <v>4344</v>
      </c>
      <c r="D309" s="458" t="s">
        <v>4345</v>
      </c>
      <c r="E309" s="475">
        <v>44670</v>
      </c>
      <c r="F309" s="458" t="s">
        <v>4346</v>
      </c>
      <c r="G309" s="476">
        <v>500</v>
      </c>
    </row>
    <row r="310" spans="1:8" ht="30">
      <c r="A310" s="476">
        <f t="shared" si="2"/>
        <v>12</v>
      </c>
      <c r="B310" s="458" t="s">
        <v>4371</v>
      </c>
      <c r="C310" s="476" t="s">
        <v>4372</v>
      </c>
      <c r="D310" s="458" t="s">
        <v>4370</v>
      </c>
      <c r="E310" s="475">
        <v>44685</v>
      </c>
      <c r="F310" s="458" t="s">
        <v>3543</v>
      </c>
      <c r="G310" s="476">
        <v>88492</v>
      </c>
      <c r="H310" s="303" t="s">
        <v>6018</v>
      </c>
    </row>
    <row r="311" spans="1:8">
      <c r="A311" s="476">
        <f t="shared" si="2"/>
        <v>13</v>
      </c>
      <c r="B311" s="458" t="s">
        <v>3444</v>
      </c>
      <c r="C311" s="476" t="s">
        <v>2376</v>
      </c>
      <c r="D311" s="458" t="s">
        <v>4393</v>
      </c>
      <c r="E311" s="475">
        <v>44686</v>
      </c>
      <c r="F311" s="458" t="s">
        <v>2288</v>
      </c>
      <c r="G311" s="476">
        <v>5358</v>
      </c>
    </row>
    <row r="312" spans="1:8" ht="30">
      <c r="A312" s="476">
        <f t="shared" si="2"/>
        <v>14</v>
      </c>
      <c r="B312" s="458" t="s">
        <v>4423</v>
      </c>
      <c r="C312" s="476" t="s">
        <v>4421</v>
      </c>
      <c r="D312" s="458" t="s">
        <v>4422</v>
      </c>
      <c r="E312" s="475">
        <v>44712</v>
      </c>
      <c r="F312" s="458" t="s">
        <v>3543</v>
      </c>
      <c r="G312" s="476">
        <v>5740</v>
      </c>
    </row>
    <row r="313" spans="1:8">
      <c r="A313" s="476">
        <f t="shared" si="2"/>
        <v>15</v>
      </c>
      <c r="B313" s="458" t="s">
        <v>4508</v>
      </c>
      <c r="C313" s="476" t="s">
        <v>3516</v>
      </c>
      <c r="D313" s="458" t="s">
        <v>4509</v>
      </c>
      <c r="E313" s="475">
        <v>44743</v>
      </c>
      <c r="F313" s="458" t="s">
        <v>2288</v>
      </c>
      <c r="G313" s="476">
        <v>9400</v>
      </c>
      <c r="H313" s="303" t="s">
        <v>6018</v>
      </c>
    </row>
    <row r="314" spans="1:8">
      <c r="A314" s="476">
        <f t="shared" si="2"/>
        <v>16</v>
      </c>
      <c r="B314" s="458" t="s">
        <v>4140</v>
      </c>
      <c r="C314" s="476" t="s">
        <v>4344</v>
      </c>
      <c r="D314" s="458" t="s">
        <v>4533</v>
      </c>
      <c r="E314" s="475">
        <v>44763</v>
      </c>
      <c r="F314" s="458" t="s">
        <v>4346</v>
      </c>
      <c r="G314" s="476">
        <v>500</v>
      </c>
    </row>
    <row r="315" spans="1:8">
      <c r="A315" s="476">
        <f t="shared" si="2"/>
        <v>17</v>
      </c>
      <c r="B315" s="458" t="s">
        <v>4567</v>
      </c>
      <c r="C315" s="476" t="s">
        <v>4568</v>
      </c>
      <c r="D315" s="458" t="s">
        <v>4569</v>
      </c>
      <c r="E315" s="475">
        <v>44778</v>
      </c>
      <c r="F315" s="458" t="s">
        <v>4570</v>
      </c>
      <c r="G315" s="476">
        <v>1054</v>
      </c>
    </row>
    <row r="316" spans="1:8">
      <c r="A316" s="476">
        <f t="shared" si="2"/>
        <v>18</v>
      </c>
      <c r="B316" s="458" t="s">
        <v>4571</v>
      </c>
      <c r="C316" s="476" t="s">
        <v>4572</v>
      </c>
      <c r="D316" s="458" t="s">
        <v>4573</v>
      </c>
      <c r="E316" s="475">
        <v>44781</v>
      </c>
      <c r="F316" s="458" t="s">
        <v>4574</v>
      </c>
      <c r="G316" s="476">
        <v>1500</v>
      </c>
    </row>
    <row r="317" spans="1:8">
      <c r="A317" s="476">
        <f t="shared" si="2"/>
        <v>19</v>
      </c>
      <c r="B317" s="458" t="s">
        <v>4590</v>
      </c>
      <c r="C317" s="476" t="s">
        <v>3548</v>
      </c>
      <c r="D317" s="458" t="s">
        <v>4591</v>
      </c>
      <c r="E317" s="475">
        <v>44788</v>
      </c>
      <c r="F317" s="458" t="s">
        <v>4592</v>
      </c>
      <c r="G317" s="476">
        <v>2022</v>
      </c>
    </row>
    <row r="318" spans="1:8">
      <c r="A318" s="476">
        <f t="shared" si="2"/>
        <v>20</v>
      </c>
      <c r="B318" s="675" t="s">
        <v>4613</v>
      </c>
      <c r="C318" s="456" t="s">
        <v>4614</v>
      </c>
      <c r="D318" s="458" t="s">
        <v>4615</v>
      </c>
      <c r="E318" s="475">
        <v>44788</v>
      </c>
      <c r="F318" s="458" t="s">
        <v>4616</v>
      </c>
      <c r="G318" s="476">
        <v>500</v>
      </c>
    </row>
    <row r="319" spans="1:8" ht="30">
      <c r="A319" s="476">
        <f t="shared" si="2"/>
        <v>21</v>
      </c>
      <c r="B319" s="458" t="s">
        <v>4617</v>
      </c>
      <c r="C319" s="643" t="s">
        <v>4618</v>
      </c>
      <c r="D319" s="458" t="s">
        <v>4619</v>
      </c>
      <c r="E319" s="475">
        <v>44803</v>
      </c>
      <c r="F319" s="458" t="s">
        <v>4620</v>
      </c>
      <c r="G319" s="476">
        <v>4976</v>
      </c>
    </row>
    <row r="320" spans="1:8" ht="30">
      <c r="A320" s="476">
        <f t="shared" si="2"/>
        <v>22</v>
      </c>
      <c r="B320" s="458" t="s">
        <v>4632</v>
      </c>
      <c r="C320" s="476" t="s">
        <v>4633</v>
      </c>
      <c r="D320" s="458" t="s">
        <v>4634</v>
      </c>
      <c r="E320" s="475">
        <v>44813</v>
      </c>
      <c r="F320" s="458" t="s">
        <v>4635</v>
      </c>
      <c r="G320" s="476">
        <v>1187</v>
      </c>
    </row>
    <row r="321" spans="1:8">
      <c r="A321" s="476">
        <f t="shared" si="2"/>
        <v>23</v>
      </c>
      <c r="B321" s="458" t="s">
        <v>4682</v>
      </c>
      <c r="C321" s="476" t="s">
        <v>4683</v>
      </c>
      <c r="D321" s="458" t="s">
        <v>4684</v>
      </c>
      <c r="E321" s="475">
        <v>44830</v>
      </c>
      <c r="F321" s="458" t="s">
        <v>4685</v>
      </c>
      <c r="G321" s="476">
        <v>1000</v>
      </c>
    </row>
    <row r="322" spans="1:8" s="83" customFormat="1" ht="30">
      <c r="A322" s="476">
        <f t="shared" si="2"/>
        <v>24</v>
      </c>
      <c r="B322" s="687" t="s">
        <v>4703</v>
      </c>
      <c r="C322" s="662" t="s">
        <v>4705</v>
      </c>
      <c r="D322" s="687" t="s">
        <v>4704</v>
      </c>
      <c r="E322" s="664"/>
      <c r="F322" s="687" t="s">
        <v>5074</v>
      </c>
      <c r="G322" s="662" t="s">
        <v>5075</v>
      </c>
      <c r="H322" s="699"/>
    </row>
    <row r="323" spans="1:8">
      <c r="A323" s="476">
        <f t="shared" si="2"/>
        <v>25</v>
      </c>
      <c r="B323" s="458" t="s">
        <v>5127</v>
      </c>
      <c r="C323" s="476" t="s">
        <v>5128</v>
      </c>
      <c r="D323" s="458" t="s">
        <v>5129</v>
      </c>
      <c r="E323" s="475">
        <v>44867</v>
      </c>
      <c r="F323" s="458" t="s">
        <v>2288</v>
      </c>
      <c r="G323" s="476">
        <v>878</v>
      </c>
    </row>
    <row r="324" spans="1:8">
      <c r="A324" s="476">
        <f t="shared" si="2"/>
        <v>26</v>
      </c>
      <c r="B324" s="458" t="s">
        <v>5151</v>
      </c>
      <c r="C324" s="476" t="s">
        <v>4633</v>
      </c>
      <c r="D324" s="458" t="s">
        <v>5152</v>
      </c>
      <c r="E324" s="475">
        <v>44873</v>
      </c>
      <c r="F324" s="458" t="s">
        <v>4635</v>
      </c>
      <c r="G324" s="476">
        <v>1187</v>
      </c>
    </row>
    <row r="325" spans="1:8" ht="30">
      <c r="A325" s="476">
        <f t="shared" si="2"/>
        <v>27</v>
      </c>
      <c r="B325" s="428" t="s">
        <v>5165</v>
      </c>
      <c r="C325" s="476" t="s">
        <v>5162</v>
      </c>
      <c r="D325" s="568" t="s">
        <v>5164</v>
      </c>
      <c r="E325" s="475">
        <v>44883</v>
      </c>
      <c r="F325" s="568" t="s">
        <v>5163</v>
      </c>
      <c r="G325" s="476">
        <v>600</v>
      </c>
    </row>
    <row r="326" spans="1:8">
      <c r="A326" s="476">
        <f t="shared" si="2"/>
        <v>28</v>
      </c>
      <c r="B326" s="458" t="s">
        <v>5230</v>
      </c>
      <c r="C326" s="476" t="s">
        <v>5231</v>
      </c>
      <c r="D326" s="458" t="s">
        <v>5229</v>
      </c>
      <c r="E326" s="475">
        <v>44901</v>
      </c>
      <c r="F326" s="458" t="s">
        <v>5232</v>
      </c>
      <c r="G326" s="476">
        <v>800</v>
      </c>
    </row>
    <row r="327" spans="1:8">
      <c r="A327" s="476">
        <f t="shared" si="2"/>
        <v>29</v>
      </c>
      <c r="B327" s="458" t="s">
        <v>5233</v>
      </c>
      <c r="C327" s="476" t="s">
        <v>5234</v>
      </c>
      <c r="D327" s="458" t="s">
        <v>5243</v>
      </c>
      <c r="E327" s="475">
        <v>44910</v>
      </c>
      <c r="F327" s="458" t="s">
        <v>5235</v>
      </c>
      <c r="G327" s="476">
        <v>1500</v>
      </c>
    </row>
    <row r="328" spans="1:8" ht="18.75">
      <c r="A328" s="912">
        <v>2023</v>
      </c>
      <c r="B328" s="912"/>
      <c r="C328" s="912"/>
      <c r="D328" s="912"/>
      <c r="E328" s="912"/>
      <c r="F328" s="912"/>
      <c r="G328" s="912"/>
    </row>
    <row r="329" spans="1:8" ht="45">
      <c r="A329" s="625" t="s">
        <v>633</v>
      </c>
      <c r="B329" s="686" t="s">
        <v>2367</v>
      </c>
      <c r="C329" s="625" t="s">
        <v>635</v>
      </c>
      <c r="D329" s="686" t="s">
        <v>3022</v>
      </c>
      <c r="E329" s="625" t="s">
        <v>3023</v>
      </c>
      <c r="F329" s="686" t="s">
        <v>3024</v>
      </c>
      <c r="G329" s="625" t="s">
        <v>2369</v>
      </c>
    </row>
    <row r="330" spans="1:8">
      <c r="A330" s="476">
        <v>1</v>
      </c>
      <c r="B330" s="458" t="s">
        <v>5328</v>
      </c>
      <c r="C330" s="476" t="s">
        <v>5329</v>
      </c>
      <c r="D330" s="458" t="s">
        <v>5330</v>
      </c>
      <c r="E330" s="475">
        <v>44959</v>
      </c>
      <c r="F330" s="458" t="s">
        <v>5331</v>
      </c>
      <c r="G330" s="476">
        <v>2000</v>
      </c>
      <c r="H330" s="303" t="s">
        <v>5374</v>
      </c>
    </row>
    <row r="331" spans="1:8">
      <c r="A331" s="476">
        <v>2</v>
      </c>
      <c r="B331" s="458" t="s">
        <v>5359</v>
      </c>
      <c r="C331" s="476" t="s">
        <v>5234</v>
      </c>
      <c r="D331" s="458" t="s">
        <v>5358</v>
      </c>
      <c r="E331" s="475">
        <v>44986</v>
      </c>
      <c r="F331" s="458" t="s">
        <v>5360</v>
      </c>
      <c r="G331" s="476">
        <v>1500</v>
      </c>
      <c r="H331" s="303" t="s">
        <v>5362</v>
      </c>
    </row>
    <row r="332" spans="1:8">
      <c r="A332" s="476">
        <v>3</v>
      </c>
      <c r="B332" s="458" t="s">
        <v>5419</v>
      </c>
      <c r="C332" s="476" t="s">
        <v>4484</v>
      </c>
      <c r="D332" s="458" t="s">
        <v>5418</v>
      </c>
      <c r="E332" s="475">
        <v>45005</v>
      </c>
      <c r="F332" s="458" t="s">
        <v>2288</v>
      </c>
      <c r="G332" s="476">
        <v>1043</v>
      </c>
      <c r="H332" s="303" t="s">
        <v>5362</v>
      </c>
    </row>
    <row r="333" spans="1:8" ht="15.75">
      <c r="A333" s="476">
        <v>4</v>
      </c>
      <c r="B333" s="458" t="s">
        <v>5436</v>
      </c>
      <c r="C333" s="487" t="s">
        <v>5437</v>
      </c>
      <c r="D333" s="458" t="s">
        <v>5479</v>
      </c>
      <c r="E333" s="475">
        <v>45027</v>
      </c>
      <c r="F333" s="458" t="s">
        <v>4574</v>
      </c>
      <c r="G333" s="476">
        <v>1200</v>
      </c>
      <c r="H333" s="303" t="s">
        <v>5362</v>
      </c>
    </row>
    <row r="334" spans="1:8" ht="15.75">
      <c r="A334" s="476">
        <v>5</v>
      </c>
      <c r="B334" s="458" t="s">
        <v>5469</v>
      </c>
      <c r="C334" s="487" t="s">
        <v>5468</v>
      </c>
      <c r="D334" s="458" t="s">
        <v>5478</v>
      </c>
      <c r="E334" s="475">
        <v>45028</v>
      </c>
      <c r="F334" s="458" t="s">
        <v>2288</v>
      </c>
      <c r="G334" s="476">
        <v>1104</v>
      </c>
      <c r="H334" s="303" t="s">
        <v>5362</v>
      </c>
    </row>
    <row r="335" spans="1:8">
      <c r="A335" s="476">
        <v>6</v>
      </c>
      <c r="B335" s="458" t="s">
        <v>5558</v>
      </c>
      <c r="C335" s="476" t="s">
        <v>5557</v>
      </c>
      <c r="D335" s="458" t="s">
        <v>5609</v>
      </c>
      <c r="E335" s="475">
        <v>45042</v>
      </c>
      <c r="F335" s="458" t="s">
        <v>76</v>
      </c>
      <c r="G335" s="476">
        <v>1000</v>
      </c>
      <c r="H335" s="303" t="s">
        <v>5374</v>
      </c>
    </row>
    <row r="336" spans="1:8">
      <c r="A336" s="476">
        <v>7</v>
      </c>
      <c r="B336" s="458" t="s">
        <v>5611</v>
      </c>
      <c r="C336" s="476" t="s">
        <v>5612</v>
      </c>
      <c r="D336" s="458" t="s">
        <v>5610</v>
      </c>
      <c r="E336" s="475">
        <v>45065</v>
      </c>
      <c r="F336" s="458" t="s">
        <v>5613</v>
      </c>
      <c r="G336" s="476">
        <v>1500</v>
      </c>
      <c r="H336" s="303" t="s">
        <v>5362</v>
      </c>
    </row>
    <row r="337" spans="1:8">
      <c r="B337" s="687" t="s">
        <v>5628</v>
      </c>
      <c r="C337" s="667" t="s">
        <v>5631</v>
      </c>
      <c r="D337" s="687" t="s">
        <v>5630</v>
      </c>
      <c r="E337" s="664"/>
      <c r="F337" s="687" t="s">
        <v>2288</v>
      </c>
      <c r="G337" s="664">
        <v>730</v>
      </c>
      <c r="H337" s="303" t="s">
        <v>5362</v>
      </c>
    </row>
    <row r="338" spans="1:8">
      <c r="B338" s="687" t="s">
        <v>5628</v>
      </c>
      <c r="C338" s="667" t="s">
        <v>5629</v>
      </c>
      <c r="D338" s="687" t="s">
        <v>5630</v>
      </c>
      <c r="E338" s="664"/>
      <c r="F338" s="687" t="s">
        <v>2288</v>
      </c>
      <c r="G338" s="664">
        <v>682</v>
      </c>
      <c r="H338" s="303" t="s">
        <v>5362</v>
      </c>
    </row>
    <row r="339" spans="1:8">
      <c r="A339" s="476">
        <v>8</v>
      </c>
      <c r="B339" s="458" t="s">
        <v>5677</v>
      </c>
      <c r="C339" s="456" t="s">
        <v>5679</v>
      </c>
      <c r="D339" s="458" t="s">
        <v>5678</v>
      </c>
      <c r="E339" s="475">
        <v>45093</v>
      </c>
      <c r="F339" s="458" t="s">
        <v>5680</v>
      </c>
      <c r="G339" s="476">
        <v>2500</v>
      </c>
      <c r="H339" s="303" t="s">
        <v>5362</v>
      </c>
    </row>
    <row r="340" spans="1:8">
      <c r="A340" s="476">
        <v>9</v>
      </c>
      <c r="B340" s="458" t="s">
        <v>5691</v>
      </c>
      <c r="C340" s="476" t="s">
        <v>5692</v>
      </c>
      <c r="D340" s="458" t="s">
        <v>5693</v>
      </c>
      <c r="E340" s="475">
        <v>45096</v>
      </c>
      <c r="F340" s="458" t="s">
        <v>2288</v>
      </c>
      <c r="G340" s="476">
        <v>1156</v>
      </c>
      <c r="H340" s="303" t="s">
        <v>5362</v>
      </c>
    </row>
    <row r="341" spans="1:8">
      <c r="A341" s="476">
        <v>10</v>
      </c>
      <c r="B341" s="458" t="s">
        <v>5706</v>
      </c>
      <c r="C341" s="476" t="s">
        <v>5707</v>
      </c>
      <c r="D341" s="458" t="s">
        <v>5708</v>
      </c>
      <c r="E341" s="475">
        <v>45098</v>
      </c>
      <c r="F341" s="458" t="s">
        <v>2288</v>
      </c>
      <c r="G341" s="476">
        <v>54253</v>
      </c>
      <c r="H341" s="303" t="s">
        <v>5362</v>
      </c>
    </row>
    <row r="342" spans="1:8">
      <c r="A342" s="476">
        <v>11</v>
      </c>
      <c r="B342" s="458" t="s">
        <v>5710</v>
      </c>
      <c r="C342" s="416" t="s">
        <v>5631</v>
      </c>
      <c r="D342" s="458" t="s">
        <v>5711</v>
      </c>
      <c r="E342" s="475">
        <v>45099</v>
      </c>
      <c r="F342" s="458" t="s">
        <v>2288</v>
      </c>
      <c r="G342" s="476">
        <v>730</v>
      </c>
      <c r="H342" s="303" t="s">
        <v>5362</v>
      </c>
    </row>
    <row r="343" spans="1:8">
      <c r="A343" s="476">
        <v>12</v>
      </c>
      <c r="B343" s="458" t="s">
        <v>5710</v>
      </c>
      <c r="C343" s="416" t="s">
        <v>5629</v>
      </c>
      <c r="D343" s="458" t="s">
        <v>5712</v>
      </c>
      <c r="E343" s="475">
        <v>45099</v>
      </c>
      <c r="F343" s="458" t="s">
        <v>2288</v>
      </c>
      <c r="G343" s="476">
        <v>682</v>
      </c>
      <c r="H343" s="303" t="s">
        <v>5362</v>
      </c>
    </row>
    <row r="344" spans="1:8">
      <c r="A344" s="476">
        <v>13</v>
      </c>
      <c r="B344" s="458" t="s">
        <v>5743</v>
      </c>
      <c r="C344" s="476" t="s">
        <v>3256</v>
      </c>
      <c r="D344" s="458" t="s">
        <v>5744</v>
      </c>
      <c r="E344" s="475">
        <v>45126</v>
      </c>
      <c r="F344" s="458" t="s">
        <v>5752</v>
      </c>
      <c r="G344" s="476">
        <v>1500</v>
      </c>
      <c r="H344" s="303" t="s">
        <v>5362</v>
      </c>
    </row>
    <row r="345" spans="1:8">
      <c r="B345" s="674" t="s">
        <v>5791</v>
      </c>
      <c r="C345" s="667" t="s">
        <v>5792</v>
      </c>
      <c r="D345" s="687" t="s">
        <v>5793</v>
      </c>
      <c r="G345" s="664">
        <v>2500</v>
      </c>
      <c r="H345" s="303" t="s">
        <v>5374</v>
      </c>
    </row>
    <row r="346" spans="1:8">
      <c r="A346" s="476">
        <v>14</v>
      </c>
      <c r="B346" s="458" t="s">
        <v>5804</v>
      </c>
      <c r="C346" s="476" t="s">
        <v>5805</v>
      </c>
      <c r="D346" s="458" t="s">
        <v>5806</v>
      </c>
      <c r="E346" s="475">
        <v>45156</v>
      </c>
      <c r="F346" s="458" t="s">
        <v>2288</v>
      </c>
      <c r="G346" s="476">
        <v>6603</v>
      </c>
      <c r="H346" s="303" t="s">
        <v>5374</v>
      </c>
    </row>
    <row r="347" spans="1:8" ht="30">
      <c r="B347" s="687" t="s">
        <v>5902</v>
      </c>
      <c r="C347" s="662" t="s">
        <v>5903</v>
      </c>
      <c r="D347" s="687" t="s">
        <v>5904</v>
      </c>
      <c r="E347" s="441"/>
      <c r="F347" s="687" t="s">
        <v>5905</v>
      </c>
      <c r="G347" s="664"/>
      <c r="H347" s="303" t="s">
        <v>5362</v>
      </c>
    </row>
    <row r="348" spans="1:8">
      <c r="A348" s="476">
        <v>15</v>
      </c>
      <c r="B348" s="458" t="s">
        <v>1518</v>
      </c>
      <c r="C348" s="476" t="s">
        <v>5901</v>
      </c>
      <c r="D348" s="458" t="s">
        <v>5895</v>
      </c>
      <c r="E348" s="475">
        <v>45161</v>
      </c>
      <c r="F348" s="458" t="s">
        <v>5896</v>
      </c>
      <c r="G348" s="476">
        <v>36782</v>
      </c>
      <c r="H348" s="303" t="s">
        <v>5362</v>
      </c>
    </row>
    <row r="349" spans="1:8">
      <c r="A349" s="476">
        <v>15</v>
      </c>
      <c r="B349" s="458" t="s">
        <v>1518</v>
      </c>
      <c r="C349" s="476" t="s">
        <v>5900</v>
      </c>
      <c r="D349" s="458" t="s">
        <v>5895</v>
      </c>
      <c r="E349" s="475">
        <v>45161</v>
      </c>
      <c r="F349" s="458" t="s">
        <v>5896</v>
      </c>
      <c r="G349" s="476">
        <v>36782</v>
      </c>
      <c r="H349" s="303" t="s">
        <v>5362</v>
      </c>
    </row>
    <row r="350" spans="1:8" ht="19.5" customHeight="1">
      <c r="A350" s="476">
        <v>16</v>
      </c>
      <c r="B350" s="458" t="s">
        <v>5611</v>
      </c>
      <c r="C350" s="440" t="s">
        <v>5897</v>
      </c>
      <c r="D350" s="458" t="s">
        <v>5899</v>
      </c>
      <c r="E350" s="439">
        <v>45169</v>
      </c>
      <c r="F350" s="458" t="s">
        <v>5898</v>
      </c>
      <c r="G350" s="440">
        <v>1000</v>
      </c>
      <c r="H350" s="303" t="s">
        <v>5362</v>
      </c>
    </row>
    <row r="351" spans="1:8">
      <c r="A351" s="476">
        <v>17</v>
      </c>
      <c r="B351" s="458" t="s">
        <v>5919</v>
      </c>
      <c r="C351" s="440" t="s">
        <v>5920</v>
      </c>
      <c r="D351" s="458" t="s">
        <v>5921</v>
      </c>
      <c r="E351" s="439">
        <v>45177</v>
      </c>
      <c r="F351" s="458" t="s">
        <v>1665</v>
      </c>
      <c r="G351" s="440">
        <v>1500</v>
      </c>
      <c r="H351" s="303" t="s">
        <v>5362</v>
      </c>
    </row>
    <row r="352" spans="1:8">
      <c r="A352" s="476">
        <v>18</v>
      </c>
      <c r="B352" s="458" t="s">
        <v>5943</v>
      </c>
      <c r="C352" s="476" t="s">
        <v>5944</v>
      </c>
      <c r="D352" s="458" t="s">
        <v>5945</v>
      </c>
      <c r="E352" s="475">
        <v>45181</v>
      </c>
      <c r="F352" s="458" t="s">
        <v>5946</v>
      </c>
      <c r="G352" s="476">
        <v>600</v>
      </c>
      <c r="H352" s="303" t="s">
        <v>5362</v>
      </c>
    </row>
    <row r="353" spans="1:8">
      <c r="A353" s="476">
        <v>19</v>
      </c>
      <c r="B353" s="427" t="s">
        <v>5791</v>
      </c>
      <c r="C353" s="416" t="s">
        <v>5792</v>
      </c>
      <c r="D353" s="458" t="s">
        <v>5972</v>
      </c>
      <c r="E353" s="678">
        <v>45189</v>
      </c>
      <c r="F353" s="695" t="s">
        <v>5971</v>
      </c>
      <c r="G353" s="657">
        <v>2500</v>
      </c>
      <c r="H353" s="303" t="s">
        <v>5374</v>
      </c>
    </row>
    <row r="354" spans="1:8">
      <c r="A354" s="476">
        <v>20</v>
      </c>
      <c r="B354" s="458" t="s">
        <v>4283</v>
      </c>
      <c r="C354" s="476" t="s">
        <v>3609</v>
      </c>
      <c r="D354" s="458" t="s">
        <v>5976</v>
      </c>
      <c r="E354" s="475">
        <v>45191</v>
      </c>
      <c r="F354" s="458" t="s">
        <v>3543</v>
      </c>
      <c r="G354" s="476">
        <v>37670</v>
      </c>
      <c r="H354" s="303" t="s">
        <v>5374</v>
      </c>
    </row>
    <row r="355" spans="1:8">
      <c r="A355" s="476">
        <v>21</v>
      </c>
      <c r="B355" s="458" t="s">
        <v>5991</v>
      </c>
      <c r="C355" s="643" t="s">
        <v>3594</v>
      </c>
      <c r="D355" s="458" t="s">
        <v>5989</v>
      </c>
      <c r="E355" s="475">
        <v>45196</v>
      </c>
      <c r="F355" s="458" t="s">
        <v>5992</v>
      </c>
      <c r="G355" s="476">
        <v>1499</v>
      </c>
      <c r="H355" s="303" t="s">
        <v>5362</v>
      </c>
    </row>
    <row r="356" spans="1:8">
      <c r="A356" s="476">
        <v>22</v>
      </c>
      <c r="B356" s="458" t="s">
        <v>5993</v>
      </c>
      <c r="C356" s="643" t="s">
        <v>5994</v>
      </c>
      <c r="D356" s="458" t="s">
        <v>5990</v>
      </c>
      <c r="E356" s="475">
        <v>45198</v>
      </c>
      <c r="F356" s="458" t="s">
        <v>5995</v>
      </c>
      <c r="G356" s="476">
        <v>410</v>
      </c>
      <c r="H356" s="303" t="s">
        <v>5362</v>
      </c>
    </row>
    <row r="357" spans="1:8">
      <c r="A357" s="476">
        <v>23</v>
      </c>
      <c r="B357" s="458" t="s">
        <v>6012</v>
      </c>
      <c r="C357" s="643" t="s">
        <v>6011</v>
      </c>
      <c r="D357" s="458" t="s">
        <v>5996</v>
      </c>
      <c r="E357" s="475">
        <v>45201</v>
      </c>
      <c r="F357" s="458" t="s">
        <v>5896</v>
      </c>
      <c r="G357" s="476">
        <v>1500</v>
      </c>
      <c r="H357" s="303" t="s">
        <v>5362</v>
      </c>
    </row>
    <row r="358" spans="1:8" ht="30">
      <c r="A358" s="476">
        <v>24</v>
      </c>
      <c r="B358" s="458" t="s">
        <v>6026</v>
      </c>
      <c r="C358" s="681" t="s">
        <v>6027</v>
      </c>
      <c r="D358" s="688" t="s">
        <v>5998</v>
      </c>
      <c r="E358" s="475">
        <v>45202</v>
      </c>
      <c r="F358" s="458" t="s">
        <v>6028</v>
      </c>
      <c r="G358" s="476">
        <v>2166</v>
      </c>
      <c r="H358" s="303" t="s">
        <v>5362</v>
      </c>
    </row>
    <row r="359" spans="1:8" ht="30">
      <c r="A359" s="476">
        <v>25</v>
      </c>
      <c r="B359" s="568" t="s">
        <v>6041</v>
      </c>
      <c r="C359" s="476" t="s">
        <v>6042</v>
      </c>
      <c r="D359" s="568" t="s">
        <v>5999</v>
      </c>
      <c r="E359" s="475">
        <v>45202</v>
      </c>
      <c r="F359" s="458" t="s">
        <v>6043</v>
      </c>
      <c r="G359" s="476">
        <v>1000</v>
      </c>
      <c r="H359" s="303" t="s">
        <v>5362</v>
      </c>
    </row>
    <row r="360" spans="1:8" ht="31.5">
      <c r="A360" s="476">
        <v>26</v>
      </c>
      <c r="B360" s="568" t="s">
        <v>6044</v>
      </c>
      <c r="C360" s="476" t="s">
        <v>6045</v>
      </c>
      <c r="D360" s="568" t="s">
        <v>6000</v>
      </c>
      <c r="E360" s="475">
        <v>45205</v>
      </c>
      <c r="F360" s="696" t="s">
        <v>6046</v>
      </c>
      <c r="G360" s="476">
        <v>5000</v>
      </c>
      <c r="H360" s="303" t="s">
        <v>5362</v>
      </c>
    </row>
    <row r="361" spans="1:8">
      <c r="A361" s="476">
        <v>27</v>
      </c>
      <c r="B361" s="458" t="s">
        <v>6125</v>
      </c>
      <c r="C361" s="476" t="s">
        <v>4421</v>
      </c>
      <c r="D361" s="568" t="s">
        <v>6126</v>
      </c>
      <c r="E361" s="475">
        <v>45239</v>
      </c>
      <c r="F361" s="458" t="s">
        <v>6127</v>
      </c>
      <c r="G361" s="476">
        <v>5740</v>
      </c>
      <c r="H361" s="303" t="s">
        <v>5362</v>
      </c>
    </row>
    <row r="362" spans="1:8">
      <c r="A362" s="476">
        <v>28</v>
      </c>
      <c r="B362" s="458" t="s">
        <v>5706</v>
      </c>
      <c r="C362" s="476" t="s">
        <v>6128</v>
      </c>
      <c r="D362" s="568" t="s">
        <v>6161</v>
      </c>
      <c r="E362" s="475">
        <v>45251</v>
      </c>
      <c r="F362" s="458" t="s">
        <v>2288</v>
      </c>
      <c r="G362" s="476">
        <v>2232</v>
      </c>
      <c r="H362" s="303" t="s">
        <v>5362</v>
      </c>
    </row>
    <row r="363" spans="1:8" ht="31.5">
      <c r="A363" s="476">
        <v>29</v>
      </c>
      <c r="B363" s="458" t="s">
        <v>6160</v>
      </c>
      <c r="C363" s="476" t="s">
        <v>6045</v>
      </c>
      <c r="D363" s="568" t="s">
        <v>6167</v>
      </c>
      <c r="E363" s="475">
        <v>45257</v>
      </c>
      <c r="F363" s="696" t="s">
        <v>6046</v>
      </c>
      <c r="G363" s="476">
        <v>5000</v>
      </c>
      <c r="H363" s="303" t="s">
        <v>5362</v>
      </c>
    </row>
    <row r="364" spans="1:8" ht="78.75">
      <c r="A364" s="476">
        <v>30</v>
      </c>
      <c r="B364" s="458" t="s">
        <v>6217</v>
      </c>
      <c r="C364" s="682" t="s">
        <v>6227</v>
      </c>
      <c r="D364" s="568" t="s">
        <v>6213</v>
      </c>
      <c r="E364" s="475">
        <v>45274</v>
      </c>
      <c r="F364" s="696" t="s">
        <v>6228</v>
      </c>
      <c r="G364" s="476">
        <v>11300</v>
      </c>
      <c r="H364" s="303" t="s">
        <v>5362</v>
      </c>
    </row>
    <row r="365" spans="1:8" ht="31.5">
      <c r="A365" s="476">
        <v>31</v>
      </c>
      <c r="B365" s="458" t="s">
        <v>6218</v>
      </c>
      <c r="C365" s="683" t="s">
        <v>6225</v>
      </c>
      <c r="D365" s="568" t="s">
        <v>6214</v>
      </c>
      <c r="E365" s="475">
        <v>45274</v>
      </c>
      <c r="F365" s="696" t="s">
        <v>6226</v>
      </c>
      <c r="G365" s="476">
        <v>6000</v>
      </c>
      <c r="H365" s="303" t="s">
        <v>5362</v>
      </c>
    </row>
    <row r="366" spans="1:8" ht="78.75">
      <c r="A366" s="476">
        <v>32</v>
      </c>
      <c r="B366" s="458" t="s">
        <v>6219</v>
      </c>
      <c r="C366" s="684" t="s">
        <v>6223</v>
      </c>
      <c r="D366" s="568" t="s">
        <v>6216</v>
      </c>
      <c r="E366" s="475">
        <v>45279</v>
      </c>
      <c r="F366" s="696" t="s">
        <v>6224</v>
      </c>
      <c r="G366" s="476">
        <v>1600</v>
      </c>
      <c r="H366" s="303" t="s">
        <v>5362</v>
      </c>
    </row>
    <row r="367" spans="1:8" ht="110.25">
      <c r="A367" s="476">
        <v>33</v>
      </c>
      <c r="B367" s="458" t="s">
        <v>6220</v>
      </c>
      <c r="C367" s="684" t="s">
        <v>6221</v>
      </c>
      <c r="D367" s="568" t="s">
        <v>6215</v>
      </c>
      <c r="E367" s="475">
        <v>45279</v>
      </c>
      <c r="F367" s="696" t="s">
        <v>6222</v>
      </c>
      <c r="G367" s="476">
        <v>734</v>
      </c>
      <c r="H367" s="303" t="s">
        <v>5362</v>
      </c>
    </row>
    <row r="368" spans="1:8" ht="18.75">
      <c r="A368" s="911">
        <v>2024</v>
      </c>
      <c r="B368" s="911"/>
      <c r="C368" s="911"/>
      <c r="D368" s="911"/>
      <c r="E368" s="911"/>
      <c r="F368" s="911"/>
      <c r="G368" s="911"/>
    </row>
    <row r="369" spans="1:8" ht="45">
      <c r="A369" s="625" t="s">
        <v>633</v>
      </c>
      <c r="B369" s="686" t="s">
        <v>2367</v>
      </c>
      <c r="C369" s="625" t="s">
        <v>635</v>
      </c>
      <c r="D369" s="686" t="s">
        <v>3022</v>
      </c>
      <c r="E369" s="625" t="s">
        <v>3023</v>
      </c>
      <c r="F369" s="686" t="s">
        <v>3024</v>
      </c>
      <c r="G369" s="625" t="s">
        <v>2369</v>
      </c>
    </row>
    <row r="370" spans="1:8" ht="30">
      <c r="A370" s="476">
        <v>1</v>
      </c>
      <c r="B370" s="458" t="s">
        <v>6299</v>
      </c>
      <c r="C370" s="685" t="s">
        <v>6300</v>
      </c>
      <c r="D370" s="568" t="s">
        <v>6301</v>
      </c>
      <c r="E370" s="475">
        <v>44941</v>
      </c>
      <c r="F370" s="697" t="s">
        <v>6302</v>
      </c>
      <c r="G370" s="476">
        <v>1100</v>
      </c>
      <c r="H370" s="303" t="s">
        <v>5362</v>
      </c>
    </row>
  </sheetData>
  <autoFilter ref="A329:G329"/>
  <mergeCells count="10">
    <mergeCell ref="A368:G368"/>
    <mergeCell ref="A328:G328"/>
    <mergeCell ref="A297:G297"/>
    <mergeCell ref="A247:G247"/>
    <mergeCell ref="A268:G268"/>
    <mergeCell ref="B1:F1"/>
    <mergeCell ref="A2:G2"/>
    <mergeCell ref="A62:G62"/>
    <mergeCell ref="A149:G149"/>
    <mergeCell ref="A235:G235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63"/>
  <sheetViews>
    <sheetView zoomScaleNormal="100" workbookViewId="0">
      <pane ySplit="1" topLeftCell="A152" activePane="bottomLeft" state="frozen"/>
      <selection pane="bottomLeft" activeCell="B162" sqref="B162"/>
    </sheetView>
  </sheetViews>
  <sheetFormatPr defaultRowHeight="15"/>
  <cols>
    <col min="1" max="1" width="6" style="456" customWidth="1"/>
    <col min="2" max="2" width="33.28515625" style="592" customWidth="1"/>
    <col min="3" max="3" width="20.140625" style="418" customWidth="1"/>
    <col min="4" max="4" width="21.5703125" style="443" customWidth="1"/>
    <col min="5" max="5" width="20.140625" style="592" customWidth="1"/>
    <col min="6" max="6" width="11.85546875" style="456" customWidth="1"/>
    <col min="7" max="7" width="32.5703125" style="418" customWidth="1"/>
    <col min="8" max="8" width="37.5703125" style="443" customWidth="1"/>
    <col min="9" max="9" width="36.5703125" style="418" customWidth="1"/>
    <col min="10" max="10" width="9.140625" style="418" customWidth="1"/>
    <col min="11" max="11" width="24.85546875" style="418" customWidth="1"/>
    <col min="12" max="16" width="9.140625" style="418" customWidth="1"/>
    <col min="17" max="1025" width="9.140625" style="34" customWidth="1"/>
  </cols>
  <sheetData>
    <row r="1" spans="1:11" ht="30">
      <c r="A1" s="700" t="s">
        <v>0</v>
      </c>
      <c r="B1" s="701" t="s">
        <v>2367</v>
      </c>
      <c r="C1" s="700" t="s">
        <v>4</v>
      </c>
      <c r="D1" s="700" t="s">
        <v>3632</v>
      </c>
      <c r="E1" s="701" t="s">
        <v>3633</v>
      </c>
      <c r="F1" s="700" t="s">
        <v>2371</v>
      </c>
      <c r="G1" s="700" t="s">
        <v>5658</v>
      </c>
      <c r="H1" s="700" t="s">
        <v>5657</v>
      </c>
      <c r="I1" s="700" t="s">
        <v>3634</v>
      </c>
    </row>
    <row r="2" spans="1:11" ht="33" customHeight="1">
      <c r="A2" s="456">
        <v>1</v>
      </c>
      <c r="B2" s="443" t="s">
        <v>3635</v>
      </c>
      <c r="C2" s="482" t="s">
        <v>3636</v>
      </c>
      <c r="D2" s="482" t="s">
        <v>3637</v>
      </c>
      <c r="E2" s="482" t="s">
        <v>3638</v>
      </c>
      <c r="F2" s="702">
        <v>43698</v>
      </c>
      <c r="G2" s="482" t="s">
        <v>3639</v>
      </c>
      <c r="H2" s="482" t="s">
        <v>3640</v>
      </c>
      <c r="I2" s="482" t="s">
        <v>3641</v>
      </c>
    </row>
    <row r="3" spans="1:11" ht="24.75" customHeight="1">
      <c r="A3" s="456">
        <f>1+A2</f>
        <v>2</v>
      </c>
      <c r="B3" s="443" t="s">
        <v>1711</v>
      </c>
      <c r="C3" s="482" t="s">
        <v>3642</v>
      </c>
      <c r="D3" s="482" t="s">
        <v>3643</v>
      </c>
      <c r="E3" s="482" t="s">
        <v>3644</v>
      </c>
      <c r="F3" s="703">
        <v>43726</v>
      </c>
      <c r="G3" s="482" t="s">
        <v>3639</v>
      </c>
      <c r="H3" s="482" t="s">
        <v>594</v>
      </c>
      <c r="I3" s="482"/>
    </row>
    <row r="4" spans="1:11">
      <c r="A4" s="456">
        <f t="shared" ref="A4:A67" si="0">1+A3</f>
        <v>3</v>
      </c>
      <c r="B4" s="592" t="s">
        <v>1677</v>
      </c>
      <c r="C4" s="482" t="s">
        <v>1649</v>
      </c>
      <c r="D4" s="482" t="s">
        <v>3645</v>
      </c>
      <c r="E4" s="482" t="s">
        <v>3646</v>
      </c>
      <c r="F4" s="703">
        <v>43728</v>
      </c>
      <c r="G4" s="482" t="s">
        <v>3639</v>
      </c>
      <c r="H4" s="482" t="s">
        <v>3647</v>
      </c>
      <c r="I4" s="482" t="s">
        <v>3648</v>
      </c>
    </row>
    <row r="5" spans="1:11">
      <c r="A5" s="456">
        <f t="shared" si="0"/>
        <v>4</v>
      </c>
      <c r="B5" s="592" t="s">
        <v>1677</v>
      </c>
      <c r="C5" s="482" t="s">
        <v>1649</v>
      </c>
      <c r="D5" s="482" t="s">
        <v>3645</v>
      </c>
      <c r="E5" s="482" t="s">
        <v>3649</v>
      </c>
      <c r="F5" s="703">
        <v>43738</v>
      </c>
      <c r="G5" s="482" t="s">
        <v>3650</v>
      </c>
      <c r="H5" s="482" t="s">
        <v>3647</v>
      </c>
      <c r="I5" s="482" t="s">
        <v>3651</v>
      </c>
      <c r="K5" s="704"/>
    </row>
    <row r="6" spans="1:11">
      <c r="A6" s="456">
        <f t="shared" si="0"/>
        <v>5</v>
      </c>
      <c r="B6" s="592" t="s">
        <v>1782</v>
      </c>
      <c r="C6" s="418" t="s">
        <v>1783</v>
      </c>
      <c r="D6" s="443" t="s">
        <v>3652</v>
      </c>
      <c r="E6" s="592" t="s">
        <v>3653</v>
      </c>
      <c r="F6" s="448">
        <v>43747</v>
      </c>
      <c r="G6" s="592" t="s">
        <v>3639</v>
      </c>
      <c r="H6" s="443" t="s">
        <v>1781</v>
      </c>
      <c r="I6" s="418" t="s">
        <v>3654</v>
      </c>
      <c r="K6" s="704"/>
    </row>
    <row r="7" spans="1:11">
      <c r="A7" s="456">
        <f t="shared" si="0"/>
        <v>6</v>
      </c>
      <c r="B7" s="592" t="s">
        <v>1711</v>
      </c>
      <c r="C7" s="482" t="s">
        <v>3642</v>
      </c>
      <c r="D7" s="482" t="s">
        <v>3643</v>
      </c>
      <c r="E7" s="592" t="s">
        <v>3655</v>
      </c>
      <c r="F7" s="448">
        <v>43752</v>
      </c>
      <c r="G7" s="592" t="s">
        <v>3650</v>
      </c>
      <c r="H7" s="482" t="s">
        <v>594</v>
      </c>
      <c r="I7" s="418" t="s">
        <v>3656</v>
      </c>
      <c r="K7" s="704"/>
    </row>
    <row r="8" spans="1:11">
      <c r="A8" s="456">
        <f t="shared" si="0"/>
        <v>7</v>
      </c>
      <c r="B8" s="592" t="s">
        <v>3657</v>
      </c>
      <c r="C8" s="418" t="s">
        <v>3658</v>
      </c>
      <c r="D8" s="443" t="s">
        <v>3659</v>
      </c>
      <c r="E8" s="705">
        <v>2935948</v>
      </c>
      <c r="F8" s="448">
        <v>43754</v>
      </c>
      <c r="G8" s="592" t="s">
        <v>3660</v>
      </c>
      <c r="H8" s="443" t="s">
        <v>3661</v>
      </c>
      <c r="I8" s="418" t="s">
        <v>3656</v>
      </c>
      <c r="K8" s="704"/>
    </row>
    <row r="9" spans="1:11">
      <c r="A9" s="456">
        <f t="shared" si="0"/>
        <v>8</v>
      </c>
      <c r="B9" s="592" t="s">
        <v>1782</v>
      </c>
      <c r="C9" s="418" t="s">
        <v>1783</v>
      </c>
      <c r="D9" s="443" t="s">
        <v>3652</v>
      </c>
      <c r="E9" s="592" t="s">
        <v>3662</v>
      </c>
      <c r="F9" s="448">
        <v>43782</v>
      </c>
      <c r="G9" s="482" t="s">
        <v>3650</v>
      </c>
      <c r="H9" s="443" t="s">
        <v>1781</v>
      </c>
      <c r="I9" s="418" t="s">
        <v>3663</v>
      </c>
      <c r="K9" s="704"/>
    </row>
    <row r="10" spans="1:11">
      <c r="A10" s="456">
        <f t="shared" si="0"/>
        <v>9</v>
      </c>
      <c r="B10" s="592" t="s">
        <v>3664</v>
      </c>
      <c r="C10" s="418" t="s">
        <v>2894</v>
      </c>
      <c r="E10" s="592" t="s">
        <v>3665</v>
      </c>
      <c r="F10" s="448">
        <v>43829</v>
      </c>
      <c r="G10" s="592" t="s">
        <v>3639</v>
      </c>
      <c r="H10" s="443" t="s">
        <v>3666</v>
      </c>
      <c r="I10" s="418" t="s">
        <v>3667</v>
      </c>
      <c r="K10" s="704"/>
    </row>
    <row r="11" spans="1:11">
      <c r="A11" s="456">
        <f t="shared" si="0"/>
        <v>10</v>
      </c>
      <c r="B11" s="592" t="s">
        <v>3664</v>
      </c>
      <c r="C11" s="418" t="s">
        <v>2894</v>
      </c>
      <c r="D11" s="443" t="s">
        <v>3668</v>
      </c>
      <c r="E11" s="592" t="s">
        <v>3669</v>
      </c>
      <c r="F11" s="706">
        <v>43867</v>
      </c>
      <c r="G11" s="482" t="s">
        <v>3650</v>
      </c>
      <c r="H11" s="443" t="s">
        <v>3666</v>
      </c>
      <c r="I11" s="418" t="s">
        <v>3670</v>
      </c>
      <c r="K11" s="704"/>
    </row>
    <row r="12" spans="1:11">
      <c r="A12" s="456">
        <f t="shared" si="0"/>
        <v>11</v>
      </c>
      <c r="B12" s="592" t="s">
        <v>3671</v>
      </c>
      <c r="C12" s="418" t="s">
        <v>3672</v>
      </c>
      <c r="D12" s="443" t="s">
        <v>3673</v>
      </c>
      <c r="E12" s="592" t="s">
        <v>3674</v>
      </c>
      <c r="F12" s="448">
        <v>43866</v>
      </c>
      <c r="G12" s="592" t="s">
        <v>3639</v>
      </c>
      <c r="H12" s="443" t="s">
        <v>3675</v>
      </c>
      <c r="I12" s="418" t="s">
        <v>3676</v>
      </c>
      <c r="K12" s="704"/>
    </row>
    <row r="13" spans="1:11">
      <c r="A13" s="456">
        <f t="shared" si="0"/>
        <v>12</v>
      </c>
      <c r="B13" s="592" t="s">
        <v>2813</v>
      </c>
      <c r="C13" s="418" t="s">
        <v>2814</v>
      </c>
      <c r="D13" s="443" t="s">
        <v>3677</v>
      </c>
      <c r="E13" s="592" t="s">
        <v>3678</v>
      </c>
      <c r="F13" s="448">
        <v>43868</v>
      </c>
      <c r="G13" s="592" t="s">
        <v>3639</v>
      </c>
      <c r="H13" s="443" t="s">
        <v>3679</v>
      </c>
      <c r="I13" s="418" t="s">
        <v>3680</v>
      </c>
      <c r="K13" s="704"/>
    </row>
    <row r="14" spans="1:11">
      <c r="A14" s="456">
        <f t="shared" si="0"/>
        <v>13</v>
      </c>
      <c r="B14" s="592" t="s">
        <v>3671</v>
      </c>
      <c r="C14" s="418" t="s">
        <v>3672</v>
      </c>
      <c r="D14" s="443" t="s">
        <v>3673</v>
      </c>
      <c r="E14" s="592" t="s">
        <v>3681</v>
      </c>
      <c r="F14" s="448" t="s">
        <v>3682</v>
      </c>
      <c r="G14" s="482" t="s">
        <v>3650</v>
      </c>
      <c r="H14" s="443" t="s">
        <v>3675</v>
      </c>
      <c r="I14" s="418" t="s">
        <v>3683</v>
      </c>
      <c r="K14" s="704"/>
    </row>
    <row r="15" spans="1:11">
      <c r="A15" s="456">
        <f t="shared" si="0"/>
        <v>14</v>
      </c>
      <c r="B15" s="592" t="s">
        <v>2813</v>
      </c>
      <c r="C15" s="418" t="s">
        <v>2814</v>
      </c>
      <c r="D15" s="443" t="s">
        <v>3677</v>
      </c>
      <c r="E15" s="592" t="s">
        <v>3678</v>
      </c>
      <c r="F15" s="448">
        <v>43868</v>
      </c>
      <c r="G15" s="423" t="s">
        <v>3650</v>
      </c>
      <c r="H15" s="443" t="s">
        <v>3679</v>
      </c>
      <c r="I15" s="418" t="s">
        <v>3684</v>
      </c>
      <c r="K15" s="704"/>
    </row>
    <row r="16" spans="1:11" ht="61.5" customHeight="1">
      <c r="A16" s="456">
        <f t="shared" si="0"/>
        <v>15</v>
      </c>
      <c r="B16" s="482" t="s">
        <v>3685</v>
      </c>
      <c r="C16" s="418" t="s">
        <v>3686</v>
      </c>
      <c r="D16" s="482" t="s">
        <v>3687</v>
      </c>
      <c r="E16" s="482"/>
      <c r="F16" s="485"/>
      <c r="G16" s="422" t="s">
        <v>3688</v>
      </c>
      <c r="H16" s="482" t="s">
        <v>3689</v>
      </c>
      <c r="I16" s="565" t="s">
        <v>3690</v>
      </c>
    </row>
    <row r="17" spans="1:10" ht="30">
      <c r="A17" s="456">
        <f t="shared" si="0"/>
        <v>16</v>
      </c>
      <c r="B17" s="592" t="s">
        <v>1950</v>
      </c>
      <c r="C17" s="418" t="s">
        <v>1951</v>
      </c>
      <c r="D17" s="707" t="s">
        <v>3691</v>
      </c>
      <c r="E17" s="443" t="s">
        <v>3692</v>
      </c>
      <c r="F17" s="485" t="s">
        <v>3693</v>
      </c>
      <c r="G17" s="422" t="s">
        <v>3688</v>
      </c>
      <c r="H17" s="443" t="s">
        <v>3694</v>
      </c>
      <c r="I17" s="565" t="s">
        <v>3695</v>
      </c>
    </row>
    <row r="18" spans="1:10">
      <c r="A18" s="456">
        <f t="shared" si="0"/>
        <v>17</v>
      </c>
      <c r="B18" s="592" t="s">
        <v>3696</v>
      </c>
      <c r="C18" s="418" t="s">
        <v>3697</v>
      </c>
      <c r="D18" s="443" t="s">
        <v>3698</v>
      </c>
      <c r="E18" s="592" t="s">
        <v>3699</v>
      </c>
      <c r="F18" s="448">
        <v>43985</v>
      </c>
      <c r="G18" s="418" t="s">
        <v>3700</v>
      </c>
      <c r="H18" s="443" t="s">
        <v>3701</v>
      </c>
      <c r="I18" s="565" t="s">
        <v>3702</v>
      </c>
    </row>
    <row r="19" spans="1:10">
      <c r="A19" s="456">
        <f t="shared" si="0"/>
        <v>18</v>
      </c>
      <c r="B19" s="592" t="s">
        <v>3703</v>
      </c>
      <c r="C19" s="418" t="s">
        <v>3704</v>
      </c>
      <c r="D19" s="443" t="s">
        <v>3705</v>
      </c>
      <c r="E19" s="592" t="s">
        <v>3706</v>
      </c>
      <c r="F19" s="448">
        <v>44000</v>
      </c>
      <c r="G19" s="418" t="s">
        <v>3707</v>
      </c>
      <c r="H19" s="443" t="s">
        <v>3708</v>
      </c>
      <c r="I19" s="565" t="s">
        <v>3709</v>
      </c>
    </row>
    <row r="20" spans="1:10">
      <c r="A20" s="456">
        <f t="shared" si="0"/>
        <v>19</v>
      </c>
      <c r="B20" s="592" t="s">
        <v>3703</v>
      </c>
      <c r="C20" s="418" t="s">
        <v>3704</v>
      </c>
      <c r="D20" s="443" t="s">
        <v>3705</v>
      </c>
      <c r="E20" s="592" t="s">
        <v>3710</v>
      </c>
      <c r="F20" s="448">
        <v>44008</v>
      </c>
      <c r="G20" s="482" t="s">
        <v>3650</v>
      </c>
      <c r="H20" s="443" t="s">
        <v>3708</v>
      </c>
      <c r="I20" s="565" t="s">
        <v>3702</v>
      </c>
    </row>
    <row r="21" spans="1:10">
      <c r="A21" s="456">
        <f t="shared" si="0"/>
        <v>20</v>
      </c>
      <c r="B21" s="592" t="s">
        <v>3711</v>
      </c>
      <c r="C21" s="418" t="s">
        <v>3712</v>
      </c>
      <c r="D21" s="443" t="s">
        <v>3713</v>
      </c>
      <c r="E21" s="592" t="s">
        <v>3714</v>
      </c>
      <c r="F21" s="448">
        <v>44018</v>
      </c>
      <c r="G21" s="418" t="s">
        <v>3639</v>
      </c>
      <c r="H21" s="443" t="s">
        <v>3715</v>
      </c>
      <c r="I21" s="565" t="s">
        <v>3716</v>
      </c>
    </row>
    <row r="22" spans="1:10">
      <c r="A22" s="456">
        <f t="shared" si="0"/>
        <v>21</v>
      </c>
      <c r="B22" s="592" t="s">
        <v>3717</v>
      </c>
      <c r="C22" s="418" t="s">
        <v>3718</v>
      </c>
      <c r="D22" s="419" t="s">
        <v>3719</v>
      </c>
      <c r="E22" s="592" t="s">
        <v>3720</v>
      </c>
      <c r="F22" s="448">
        <v>44042</v>
      </c>
      <c r="G22" s="420" t="s">
        <v>3639</v>
      </c>
      <c r="H22" s="419" t="s">
        <v>3721</v>
      </c>
      <c r="I22" s="456" t="s">
        <v>3722</v>
      </c>
    </row>
    <row r="23" spans="1:10">
      <c r="A23" s="456">
        <f t="shared" si="0"/>
        <v>22</v>
      </c>
      <c r="B23" s="592" t="s">
        <v>3723</v>
      </c>
      <c r="C23" s="418" t="s">
        <v>3724</v>
      </c>
      <c r="D23" s="419" t="s">
        <v>3725</v>
      </c>
      <c r="E23" s="592">
        <v>9612</v>
      </c>
      <c r="F23" s="448">
        <v>44091</v>
      </c>
      <c r="G23" s="420" t="s">
        <v>3650</v>
      </c>
      <c r="H23" s="419" t="s">
        <v>1173</v>
      </c>
      <c r="I23" s="420" t="s">
        <v>3726</v>
      </c>
    </row>
    <row r="24" spans="1:10">
      <c r="A24" s="456">
        <f t="shared" si="0"/>
        <v>23</v>
      </c>
      <c r="B24" s="592" t="s">
        <v>3717</v>
      </c>
      <c r="C24" s="418" t="s">
        <v>3727</v>
      </c>
      <c r="D24" s="443" t="s">
        <v>3719</v>
      </c>
      <c r="E24" s="592" t="s">
        <v>3728</v>
      </c>
      <c r="F24" s="448">
        <v>44095</v>
      </c>
      <c r="G24" s="418" t="s">
        <v>3650</v>
      </c>
      <c r="H24" s="443" t="s">
        <v>3729</v>
      </c>
      <c r="I24" s="418" t="s">
        <v>3730</v>
      </c>
    </row>
    <row r="25" spans="1:10">
      <c r="A25" s="456">
        <f t="shared" si="0"/>
        <v>24</v>
      </c>
      <c r="B25" s="592" t="s">
        <v>3711</v>
      </c>
      <c r="C25" s="418" t="s">
        <v>3712</v>
      </c>
      <c r="D25" s="443" t="s">
        <v>3713</v>
      </c>
      <c r="E25" s="592" t="s">
        <v>3731</v>
      </c>
      <c r="F25" s="448">
        <v>44147</v>
      </c>
      <c r="G25" s="418" t="s">
        <v>3732</v>
      </c>
      <c r="H25" s="443" t="s">
        <v>3733</v>
      </c>
      <c r="I25" s="418" t="s">
        <v>3734</v>
      </c>
    </row>
    <row r="26" spans="1:10">
      <c r="A26" s="456">
        <f t="shared" si="0"/>
        <v>25</v>
      </c>
      <c r="B26" s="592" t="s">
        <v>3735</v>
      </c>
      <c r="C26" s="418" t="s">
        <v>3736</v>
      </c>
      <c r="D26" s="443" t="s">
        <v>3737</v>
      </c>
      <c r="E26" s="592" t="s">
        <v>3738</v>
      </c>
      <c r="F26" s="448">
        <v>44175</v>
      </c>
      <c r="G26" s="418" t="s">
        <v>3639</v>
      </c>
      <c r="H26" s="443" t="s">
        <v>3739</v>
      </c>
      <c r="I26" s="418" t="s">
        <v>3740</v>
      </c>
    </row>
    <row r="27" spans="1:10">
      <c r="A27" s="456">
        <f t="shared" si="0"/>
        <v>26</v>
      </c>
      <c r="B27" s="592" t="s">
        <v>3741</v>
      </c>
      <c r="C27" s="418" t="s">
        <v>3742</v>
      </c>
      <c r="D27" s="443" t="s">
        <v>3743</v>
      </c>
      <c r="E27" s="592" t="s">
        <v>3744</v>
      </c>
      <c r="F27" s="448">
        <v>44182</v>
      </c>
      <c r="G27" s="418" t="s">
        <v>3639</v>
      </c>
      <c r="H27" s="443" t="s">
        <v>2879</v>
      </c>
      <c r="I27" s="418" t="s">
        <v>3745</v>
      </c>
    </row>
    <row r="28" spans="1:10">
      <c r="A28" s="456">
        <f t="shared" si="0"/>
        <v>27</v>
      </c>
      <c r="B28" s="592" t="s">
        <v>3741</v>
      </c>
      <c r="C28" s="418" t="s">
        <v>3746</v>
      </c>
      <c r="D28" s="443" t="s">
        <v>3747</v>
      </c>
      <c r="E28" s="592" t="s">
        <v>3748</v>
      </c>
      <c r="F28" s="448">
        <v>43850</v>
      </c>
      <c r="G28" s="418" t="s">
        <v>3749</v>
      </c>
      <c r="H28" s="443" t="s">
        <v>2879</v>
      </c>
      <c r="I28" s="418" t="s">
        <v>3750</v>
      </c>
    </row>
    <row r="29" spans="1:10">
      <c r="A29" s="456">
        <f t="shared" si="0"/>
        <v>28</v>
      </c>
      <c r="B29" s="592" t="s">
        <v>3751</v>
      </c>
      <c r="C29" s="418" t="s">
        <v>3752</v>
      </c>
      <c r="D29" s="443" t="s">
        <v>3753</v>
      </c>
      <c r="E29" s="592" t="s">
        <v>3754</v>
      </c>
      <c r="F29" s="706">
        <v>44217</v>
      </c>
      <c r="G29" s="422" t="s">
        <v>3688</v>
      </c>
      <c r="H29" s="443" t="s">
        <v>1135</v>
      </c>
      <c r="I29" s="418" t="s">
        <v>3755</v>
      </c>
    </row>
    <row r="30" spans="1:10" ht="60">
      <c r="A30" s="456">
        <f t="shared" si="0"/>
        <v>29</v>
      </c>
      <c r="B30" s="592" t="s">
        <v>3587</v>
      </c>
      <c r="C30" s="418" t="s">
        <v>3588</v>
      </c>
      <c r="D30" s="443" t="s">
        <v>3756</v>
      </c>
      <c r="E30" s="592" t="s">
        <v>3757</v>
      </c>
      <c r="F30" s="448">
        <v>44237</v>
      </c>
      <c r="G30" s="422" t="s">
        <v>3700</v>
      </c>
      <c r="H30" s="443" t="s">
        <v>3758</v>
      </c>
      <c r="I30" s="418" t="s">
        <v>3759</v>
      </c>
      <c r="J30" s="420"/>
    </row>
    <row r="31" spans="1:10">
      <c r="A31" s="456">
        <f t="shared" si="0"/>
        <v>30</v>
      </c>
      <c r="B31" s="592" t="s">
        <v>3760</v>
      </c>
      <c r="C31" s="418" t="s">
        <v>3761</v>
      </c>
      <c r="D31" s="443" t="s">
        <v>3762</v>
      </c>
      <c r="E31" s="592" t="s">
        <v>3763</v>
      </c>
      <c r="F31" s="448">
        <v>44245</v>
      </c>
      <c r="G31" s="422" t="s">
        <v>3688</v>
      </c>
      <c r="H31" s="443" t="s">
        <v>1135</v>
      </c>
      <c r="I31" s="418" t="s">
        <v>3764</v>
      </c>
      <c r="J31" s="420"/>
    </row>
    <row r="32" spans="1:10">
      <c r="A32" s="456">
        <f t="shared" si="0"/>
        <v>31</v>
      </c>
      <c r="B32" s="592" t="s">
        <v>3760</v>
      </c>
      <c r="C32" s="418" t="s">
        <v>3765</v>
      </c>
      <c r="D32" s="443" t="s">
        <v>3766</v>
      </c>
      <c r="E32" s="592" t="s">
        <v>3767</v>
      </c>
      <c r="F32" s="448">
        <v>44245</v>
      </c>
      <c r="G32" s="422" t="s">
        <v>3688</v>
      </c>
      <c r="H32" s="443" t="s">
        <v>1135</v>
      </c>
      <c r="I32" s="418" t="s">
        <v>3764</v>
      </c>
      <c r="J32" s="420"/>
    </row>
    <row r="33" spans="1:10">
      <c r="A33" s="456">
        <f t="shared" si="0"/>
        <v>32</v>
      </c>
      <c r="B33" s="592" t="s">
        <v>3768</v>
      </c>
      <c r="C33" s="418" t="s">
        <v>2331</v>
      </c>
      <c r="D33" s="443" t="s">
        <v>3769</v>
      </c>
      <c r="E33" s="592" t="s">
        <v>3770</v>
      </c>
      <c r="F33" s="448">
        <v>44273</v>
      </c>
      <c r="G33" s="422" t="s">
        <v>3700</v>
      </c>
      <c r="H33" s="443" t="s">
        <v>3771</v>
      </c>
      <c r="I33" s="418" t="s">
        <v>3772</v>
      </c>
      <c r="J33" s="420"/>
    </row>
    <row r="34" spans="1:10">
      <c r="A34" s="456">
        <f t="shared" si="0"/>
        <v>33</v>
      </c>
      <c r="B34" s="592" t="s">
        <v>1796</v>
      </c>
      <c r="C34" s="418" t="s">
        <v>1797</v>
      </c>
      <c r="D34" s="443" t="s">
        <v>3773</v>
      </c>
      <c r="E34" s="592" t="s">
        <v>3774</v>
      </c>
      <c r="F34" s="448">
        <v>44293</v>
      </c>
      <c r="G34" s="422" t="s">
        <v>3700</v>
      </c>
      <c r="H34" s="443" t="s">
        <v>1578</v>
      </c>
      <c r="I34" s="418" t="s">
        <v>3775</v>
      </c>
      <c r="J34" s="420"/>
    </row>
    <row r="35" spans="1:10">
      <c r="A35" s="456">
        <f t="shared" si="0"/>
        <v>34</v>
      </c>
      <c r="B35" s="592" t="s">
        <v>1796</v>
      </c>
      <c r="C35" s="418" t="s">
        <v>1797</v>
      </c>
      <c r="D35" s="443" t="s">
        <v>3773</v>
      </c>
      <c r="E35" s="592" t="s">
        <v>3776</v>
      </c>
      <c r="F35" s="448">
        <v>44307</v>
      </c>
      <c r="G35" s="422" t="s">
        <v>3777</v>
      </c>
      <c r="H35" s="443" t="s">
        <v>1578</v>
      </c>
      <c r="I35" s="418" t="s">
        <v>3778</v>
      </c>
      <c r="J35" s="420"/>
    </row>
    <row r="36" spans="1:10">
      <c r="A36" s="456">
        <f t="shared" si="0"/>
        <v>35</v>
      </c>
      <c r="B36" s="592" t="s">
        <v>3779</v>
      </c>
      <c r="C36" s="418" t="s">
        <v>3780</v>
      </c>
      <c r="D36" s="443" t="s">
        <v>3781</v>
      </c>
      <c r="E36" s="592" t="s">
        <v>3782</v>
      </c>
      <c r="F36" s="448">
        <v>44299</v>
      </c>
      <c r="G36" s="422" t="s">
        <v>3700</v>
      </c>
      <c r="H36" s="443" t="s">
        <v>3783</v>
      </c>
      <c r="I36" s="418" t="s">
        <v>3784</v>
      </c>
      <c r="J36" s="420"/>
    </row>
    <row r="37" spans="1:10">
      <c r="A37" s="456">
        <f t="shared" si="0"/>
        <v>36</v>
      </c>
      <c r="B37" s="592" t="s">
        <v>3779</v>
      </c>
      <c r="C37" s="418" t="s">
        <v>3780</v>
      </c>
      <c r="D37" s="443" t="s">
        <v>3781</v>
      </c>
      <c r="E37" s="708" t="s">
        <v>3785</v>
      </c>
      <c r="F37" s="448">
        <v>44309</v>
      </c>
      <c r="G37" s="422" t="s">
        <v>3777</v>
      </c>
      <c r="H37" s="443" t="s">
        <v>3783</v>
      </c>
      <c r="I37" s="418" t="s">
        <v>3786</v>
      </c>
      <c r="J37" s="420"/>
    </row>
    <row r="38" spans="1:10">
      <c r="A38" s="456">
        <f t="shared" si="0"/>
        <v>37</v>
      </c>
      <c r="B38" s="592" t="s">
        <v>3787</v>
      </c>
      <c r="C38" s="418" t="s">
        <v>3788</v>
      </c>
      <c r="D38" s="443" t="s">
        <v>3789</v>
      </c>
      <c r="E38" s="592" t="s">
        <v>3790</v>
      </c>
      <c r="F38" s="448">
        <v>44307</v>
      </c>
      <c r="G38" s="422" t="s">
        <v>3700</v>
      </c>
      <c r="H38" s="443" t="s">
        <v>3791</v>
      </c>
      <c r="I38" s="418" t="s">
        <v>3778</v>
      </c>
      <c r="J38" s="420"/>
    </row>
    <row r="39" spans="1:10">
      <c r="A39" s="456">
        <f t="shared" si="0"/>
        <v>38</v>
      </c>
      <c r="B39" s="592" t="s">
        <v>3792</v>
      </c>
      <c r="C39" s="418" t="s">
        <v>2349</v>
      </c>
      <c r="D39" s="443" t="s">
        <v>3793</v>
      </c>
      <c r="E39" s="592" t="s">
        <v>3794</v>
      </c>
      <c r="F39" s="448">
        <v>44315</v>
      </c>
      <c r="G39" s="422" t="s">
        <v>3688</v>
      </c>
      <c r="H39" s="443" t="s">
        <v>3795</v>
      </c>
      <c r="I39" s="418" t="s">
        <v>3796</v>
      </c>
      <c r="J39" s="420"/>
    </row>
    <row r="40" spans="1:10" ht="30">
      <c r="A40" s="456">
        <f t="shared" si="0"/>
        <v>39</v>
      </c>
      <c r="B40" s="592" t="s">
        <v>3797</v>
      </c>
      <c r="C40" s="418" t="s">
        <v>3798</v>
      </c>
      <c r="D40" s="443" t="s">
        <v>3799</v>
      </c>
      <c r="E40" s="443" t="s">
        <v>3800</v>
      </c>
      <c r="F40" s="448">
        <v>44364</v>
      </c>
      <c r="G40" s="422" t="s">
        <v>3700</v>
      </c>
      <c r="H40" s="443" t="s">
        <v>2879</v>
      </c>
      <c r="I40" s="418" t="s">
        <v>3801</v>
      </c>
      <c r="J40" s="420"/>
    </row>
    <row r="41" spans="1:10" ht="45">
      <c r="A41" s="456">
        <f t="shared" si="0"/>
        <v>40</v>
      </c>
      <c r="B41" s="592" t="s">
        <v>3802</v>
      </c>
      <c r="C41" s="418" t="s">
        <v>3803</v>
      </c>
      <c r="D41" s="443" t="s">
        <v>3804</v>
      </c>
      <c r="E41" s="443" t="s">
        <v>3805</v>
      </c>
      <c r="F41" s="448">
        <v>44369</v>
      </c>
      <c r="G41" s="422" t="s">
        <v>3700</v>
      </c>
      <c r="H41" s="443" t="s">
        <v>3806</v>
      </c>
      <c r="I41" s="418" t="s">
        <v>3807</v>
      </c>
      <c r="J41" s="420"/>
    </row>
    <row r="42" spans="1:10" ht="45">
      <c r="A42" s="456">
        <f t="shared" si="0"/>
        <v>41</v>
      </c>
      <c r="B42" s="592" t="s">
        <v>3802</v>
      </c>
      <c r="C42" s="418" t="s">
        <v>3803</v>
      </c>
      <c r="D42" s="443" t="s">
        <v>3804</v>
      </c>
      <c r="E42" s="443" t="s">
        <v>3808</v>
      </c>
      <c r="F42" s="448">
        <v>44377</v>
      </c>
      <c r="G42" s="422" t="s">
        <v>3777</v>
      </c>
      <c r="H42" s="443" t="s">
        <v>3806</v>
      </c>
      <c r="I42" s="418" t="s">
        <v>3809</v>
      </c>
      <c r="J42" s="420"/>
    </row>
    <row r="43" spans="1:10">
      <c r="A43" s="456">
        <f t="shared" si="0"/>
        <v>42</v>
      </c>
      <c r="B43" s="592" t="s">
        <v>3810</v>
      </c>
      <c r="C43" s="418" t="s">
        <v>3811</v>
      </c>
      <c r="D43" s="443" t="s">
        <v>3812</v>
      </c>
      <c r="E43" s="592" t="s">
        <v>3813</v>
      </c>
      <c r="F43" s="448">
        <v>44419</v>
      </c>
      <c r="G43" s="422" t="s">
        <v>3700</v>
      </c>
      <c r="H43" s="443" t="s">
        <v>3814</v>
      </c>
      <c r="I43" s="418" t="s">
        <v>3815</v>
      </c>
      <c r="J43" s="420"/>
    </row>
    <row r="44" spans="1:10">
      <c r="A44" s="456">
        <f t="shared" si="0"/>
        <v>43</v>
      </c>
      <c r="B44" s="592" t="s">
        <v>3810</v>
      </c>
      <c r="C44" s="418" t="s">
        <v>3811</v>
      </c>
      <c r="D44" s="443" t="s">
        <v>3812</v>
      </c>
      <c r="E44" s="592" t="s">
        <v>3813</v>
      </c>
      <c r="F44" s="448">
        <v>44419</v>
      </c>
      <c r="G44" s="422" t="s">
        <v>3777</v>
      </c>
      <c r="H44" s="443" t="s">
        <v>3814</v>
      </c>
      <c r="I44" s="418" t="s">
        <v>3815</v>
      </c>
      <c r="J44" s="420"/>
    </row>
    <row r="45" spans="1:10">
      <c r="A45" s="456">
        <f t="shared" si="0"/>
        <v>44</v>
      </c>
      <c r="B45" s="592" t="s">
        <v>3787</v>
      </c>
      <c r="C45" s="418" t="s">
        <v>3788</v>
      </c>
      <c r="D45" s="443" t="s">
        <v>3789</v>
      </c>
      <c r="E45" s="705" t="s">
        <v>4004</v>
      </c>
      <c r="F45" s="448">
        <v>44502</v>
      </c>
      <c r="G45" s="422" t="s">
        <v>3777</v>
      </c>
      <c r="H45" s="443" t="s">
        <v>3816</v>
      </c>
      <c r="I45" s="418" t="s">
        <v>3817</v>
      </c>
      <c r="J45" s="420"/>
    </row>
    <row r="46" spans="1:10">
      <c r="A46" s="456">
        <f t="shared" si="0"/>
        <v>45</v>
      </c>
      <c r="B46" s="592" t="s">
        <v>3970</v>
      </c>
      <c r="C46" s="418" t="s">
        <v>3971</v>
      </c>
      <c r="D46" s="443" t="s">
        <v>3991</v>
      </c>
      <c r="E46" s="705" t="s">
        <v>4005</v>
      </c>
      <c r="F46" s="448">
        <v>44475</v>
      </c>
      <c r="G46" s="422" t="s">
        <v>3700</v>
      </c>
      <c r="H46" s="443" t="s">
        <v>3998</v>
      </c>
      <c r="I46" s="418" t="s">
        <v>3992</v>
      </c>
      <c r="J46" s="420"/>
    </row>
    <row r="47" spans="1:10" ht="45">
      <c r="A47" s="456">
        <f t="shared" si="0"/>
        <v>46</v>
      </c>
      <c r="B47" s="592" t="s">
        <v>3995</v>
      </c>
      <c r="C47" s="418" t="s">
        <v>3996</v>
      </c>
      <c r="D47" s="443" t="s">
        <v>3997</v>
      </c>
      <c r="E47" s="705" t="s">
        <v>4006</v>
      </c>
      <c r="F47" s="448">
        <v>44488</v>
      </c>
      <c r="G47" s="422" t="s">
        <v>3700</v>
      </c>
      <c r="H47" s="443" t="s">
        <v>3994</v>
      </c>
      <c r="I47" s="418" t="s">
        <v>3993</v>
      </c>
      <c r="J47" s="420"/>
    </row>
    <row r="48" spans="1:10">
      <c r="A48" s="456">
        <f t="shared" si="0"/>
        <v>47</v>
      </c>
      <c r="B48" s="592" t="s">
        <v>4001</v>
      </c>
      <c r="C48" s="418" t="s">
        <v>4002</v>
      </c>
      <c r="D48" s="443" t="s">
        <v>4003</v>
      </c>
      <c r="E48" s="592" t="s">
        <v>4007</v>
      </c>
      <c r="F48" s="448">
        <v>44489</v>
      </c>
      <c r="G48" s="422" t="s">
        <v>3700</v>
      </c>
      <c r="H48" s="443" t="s">
        <v>3999</v>
      </c>
      <c r="I48" s="418" t="s">
        <v>4000</v>
      </c>
      <c r="J48" s="420"/>
    </row>
    <row r="49" spans="1:10" ht="45">
      <c r="A49" s="456">
        <f t="shared" si="0"/>
        <v>48</v>
      </c>
      <c r="B49" s="592" t="s">
        <v>3995</v>
      </c>
      <c r="C49" s="418" t="s">
        <v>3996</v>
      </c>
      <c r="D49" s="443" t="s">
        <v>3997</v>
      </c>
      <c r="E49" s="705" t="s">
        <v>4008</v>
      </c>
      <c r="F49" s="448">
        <v>44496</v>
      </c>
      <c r="G49" s="422" t="s">
        <v>3777</v>
      </c>
      <c r="H49" s="443" t="s">
        <v>3994</v>
      </c>
      <c r="I49" s="418" t="s">
        <v>4009</v>
      </c>
      <c r="J49" s="420"/>
    </row>
    <row r="50" spans="1:10">
      <c r="A50" s="456">
        <f t="shared" si="0"/>
        <v>49</v>
      </c>
      <c r="B50" s="592" t="s">
        <v>3797</v>
      </c>
      <c r="C50" s="418" t="s">
        <v>3798</v>
      </c>
      <c r="D50" s="443" t="s">
        <v>3799</v>
      </c>
      <c r="E50" s="592" t="s">
        <v>4014</v>
      </c>
      <c r="F50" s="448">
        <v>44511</v>
      </c>
      <c r="G50" s="422" t="s">
        <v>3777</v>
      </c>
      <c r="H50" s="443" t="s">
        <v>2879</v>
      </c>
      <c r="I50" s="418" t="s">
        <v>4013</v>
      </c>
      <c r="J50" s="420"/>
    </row>
    <row r="51" spans="1:10">
      <c r="A51" s="456">
        <f t="shared" si="0"/>
        <v>50</v>
      </c>
      <c r="B51" s="592" t="s">
        <v>4038</v>
      </c>
      <c r="C51" s="418" t="s">
        <v>4039</v>
      </c>
      <c r="D51" s="443" t="s">
        <v>4040</v>
      </c>
      <c r="E51" s="592" t="s">
        <v>4042</v>
      </c>
      <c r="F51" s="448">
        <v>44524</v>
      </c>
      <c r="G51" s="422" t="s">
        <v>3707</v>
      </c>
      <c r="H51" s="443" t="s">
        <v>195</v>
      </c>
      <c r="I51" s="418" t="s">
        <v>4048</v>
      </c>
      <c r="J51" s="420"/>
    </row>
    <row r="52" spans="1:10">
      <c r="A52" s="456">
        <f t="shared" si="0"/>
        <v>51</v>
      </c>
      <c r="B52" s="592" t="s">
        <v>4043</v>
      </c>
      <c r="C52" s="418" t="s">
        <v>4044</v>
      </c>
      <c r="D52" s="443" t="s">
        <v>4045</v>
      </c>
      <c r="E52" s="592" t="s">
        <v>4046</v>
      </c>
      <c r="F52" s="448">
        <v>44529</v>
      </c>
      <c r="G52" s="422" t="s">
        <v>4049</v>
      </c>
      <c r="H52" s="443" t="s">
        <v>450</v>
      </c>
      <c r="I52" s="418" t="s">
        <v>4047</v>
      </c>
      <c r="J52" s="420"/>
    </row>
    <row r="53" spans="1:10">
      <c r="A53" s="456">
        <f t="shared" si="0"/>
        <v>52</v>
      </c>
      <c r="B53" s="592" t="s">
        <v>4043</v>
      </c>
      <c r="C53" s="418" t="s">
        <v>4044</v>
      </c>
      <c r="D53" s="443" t="s">
        <v>4045</v>
      </c>
      <c r="F53" s="448"/>
      <c r="G53" s="422" t="s">
        <v>4050</v>
      </c>
      <c r="H53" s="443" t="s">
        <v>450</v>
      </c>
      <c r="J53" s="420"/>
    </row>
    <row r="54" spans="1:10">
      <c r="A54" s="456">
        <f t="shared" si="0"/>
        <v>53</v>
      </c>
      <c r="B54" s="592" t="s">
        <v>4069</v>
      </c>
      <c r="C54" s="418" t="s">
        <v>4075</v>
      </c>
      <c r="D54" s="443" t="s">
        <v>4078</v>
      </c>
      <c r="E54" s="705" t="s">
        <v>4079</v>
      </c>
      <c r="F54" s="448">
        <v>44540</v>
      </c>
      <c r="G54" s="422" t="s">
        <v>3639</v>
      </c>
      <c r="H54" s="443" t="s">
        <v>4076</v>
      </c>
      <c r="I54" s="418" t="s">
        <v>4077</v>
      </c>
      <c r="J54" s="420"/>
    </row>
    <row r="55" spans="1:10">
      <c r="A55" s="456">
        <f t="shared" si="0"/>
        <v>54</v>
      </c>
      <c r="B55" s="592" t="s">
        <v>4069</v>
      </c>
      <c r="C55" s="418" t="s">
        <v>4075</v>
      </c>
      <c r="D55" s="443" t="s">
        <v>4078</v>
      </c>
      <c r="E55" s="592" t="s">
        <v>4088</v>
      </c>
      <c r="F55" s="448">
        <v>44550</v>
      </c>
      <c r="G55" s="422" t="s">
        <v>3639</v>
      </c>
      <c r="H55" s="443" t="s">
        <v>4076</v>
      </c>
      <c r="I55" s="418" t="s">
        <v>4089</v>
      </c>
      <c r="J55" s="420"/>
    </row>
    <row r="56" spans="1:10">
      <c r="A56" s="456">
        <f t="shared" si="0"/>
        <v>55</v>
      </c>
      <c r="B56" s="592" t="s">
        <v>4102</v>
      </c>
      <c r="C56" s="418" t="s">
        <v>4103</v>
      </c>
      <c r="D56" s="443" t="s">
        <v>4104</v>
      </c>
      <c r="E56" s="592">
        <v>12492</v>
      </c>
      <c r="F56" s="448">
        <v>44559</v>
      </c>
      <c r="G56" s="422" t="s">
        <v>3639</v>
      </c>
      <c r="H56" s="443" t="s">
        <v>4105</v>
      </c>
      <c r="I56" s="418" t="s">
        <v>4106</v>
      </c>
      <c r="J56" s="420"/>
    </row>
    <row r="57" spans="1:10">
      <c r="A57" s="456">
        <f t="shared" si="0"/>
        <v>56</v>
      </c>
      <c r="B57" s="592" t="s">
        <v>4102</v>
      </c>
      <c r="C57" s="418" t="s">
        <v>4103</v>
      </c>
      <c r="D57" s="443" t="s">
        <v>4107</v>
      </c>
      <c r="E57" s="592">
        <v>12491</v>
      </c>
      <c r="F57" s="448">
        <v>44559</v>
      </c>
      <c r="G57" s="422" t="s">
        <v>3639</v>
      </c>
      <c r="H57" s="443" t="s">
        <v>4105</v>
      </c>
      <c r="I57" s="418" t="s">
        <v>4106</v>
      </c>
      <c r="J57" s="420"/>
    </row>
    <row r="58" spans="1:10">
      <c r="A58" s="456">
        <f t="shared" si="0"/>
        <v>57</v>
      </c>
      <c r="B58" s="592" t="s">
        <v>4102</v>
      </c>
      <c r="C58" s="418" t="s">
        <v>4103</v>
      </c>
      <c r="D58" s="443" t="s">
        <v>4104</v>
      </c>
      <c r="E58" s="592" t="s">
        <v>4112</v>
      </c>
      <c r="F58" s="706">
        <v>44582</v>
      </c>
      <c r="G58" s="422" t="s">
        <v>4117</v>
      </c>
      <c r="H58" s="443" t="s">
        <v>4105</v>
      </c>
      <c r="I58" s="418" t="s">
        <v>4114</v>
      </c>
      <c r="J58" s="420"/>
    </row>
    <row r="59" spans="1:10">
      <c r="A59" s="456">
        <f t="shared" si="0"/>
        <v>58</v>
      </c>
      <c r="B59" s="592" t="s">
        <v>4102</v>
      </c>
      <c r="C59" s="418" t="s">
        <v>4103</v>
      </c>
      <c r="D59" s="443" t="s">
        <v>4107</v>
      </c>
      <c r="E59" s="592" t="s">
        <v>4113</v>
      </c>
      <c r="F59" s="448">
        <v>44582</v>
      </c>
      <c r="G59" s="422" t="s">
        <v>4117</v>
      </c>
      <c r="H59" s="443" t="s">
        <v>4105</v>
      </c>
      <c r="I59" s="418" t="s">
        <v>4114</v>
      </c>
      <c r="J59" s="420"/>
    </row>
    <row r="60" spans="1:10" ht="18" customHeight="1">
      <c r="A60" s="456">
        <f t="shared" si="0"/>
        <v>59</v>
      </c>
      <c r="B60" s="592" t="s">
        <v>4069</v>
      </c>
      <c r="C60" s="418" t="s">
        <v>4075</v>
      </c>
      <c r="D60" s="443" t="s">
        <v>4078</v>
      </c>
      <c r="E60" s="592" t="s">
        <v>4115</v>
      </c>
      <c r="F60" s="448">
        <v>44581</v>
      </c>
      <c r="G60" s="422" t="s">
        <v>4116</v>
      </c>
      <c r="H60" s="443" t="s">
        <v>4076</v>
      </c>
      <c r="I60" s="418" t="s">
        <v>4118</v>
      </c>
      <c r="J60" s="420"/>
    </row>
    <row r="61" spans="1:10" ht="27" customHeight="1">
      <c r="A61" s="456">
        <f t="shared" si="0"/>
        <v>60</v>
      </c>
      <c r="B61" s="592" t="s">
        <v>4121</v>
      </c>
      <c r="C61" s="418" t="s">
        <v>2010</v>
      </c>
      <c r="D61" s="443" t="s">
        <v>4122</v>
      </c>
      <c r="E61" s="592" t="s">
        <v>4119</v>
      </c>
      <c r="F61" s="448">
        <v>44582</v>
      </c>
      <c r="G61" s="422" t="s">
        <v>3639</v>
      </c>
      <c r="H61" s="443" t="s">
        <v>4120</v>
      </c>
      <c r="I61" s="418" t="s">
        <v>4114</v>
      </c>
      <c r="J61" s="420"/>
    </row>
    <row r="62" spans="1:10">
      <c r="A62" s="456">
        <f t="shared" si="0"/>
        <v>61</v>
      </c>
      <c r="B62" s="592" t="s">
        <v>4121</v>
      </c>
      <c r="C62" s="418" t="s">
        <v>2010</v>
      </c>
      <c r="D62" s="443" t="s">
        <v>4123</v>
      </c>
      <c r="E62" s="592" t="s">
        <v>4119</v>
      </c>
      <c r="F62" s="448">
        <v>44582</v>
      </c>
      <c r="G62" s="422" t="s">
        <v>3639</v>
      </c>
      <c r="H62" s="443" t="s">
        <v>4120</v>
      </c>
      <c r="I62" s="418" t="s">
        <v>4114</v>
      </c>
      <c r="J62" s="420"/>
    </row>
    <row r="63" spans="1:10">
      <c r="A63" s="456">
        <f t="shared" si="0"/>
        <v>62</v>
      </c>
      <c r="B63" s="592" t="s">
        <v>4124</v>
      </c>
      <c r="C63" s="418" t="s">
        <v>4125</v>
      </c>
      <c r="E63" s="592" t="s">
        <v>4126</v>
      </c>
      <c r="F63" s="448">
        <v>44595</v>
      </c>
      <c r="G63" s="422" t="s">
        <v>3639</v>
      </c>
      <c r="H63" s="443" t="s">
        <v>4127</v>
      </c>
      <c r="I63" s="418" t="s">
        <v>4128</v>
      </c>
      <c r="J63" s="420"/>
    </row>
    <row r="64" spans="1:10" ht="30">
      <c r="A64" s="456">
        <f t="shared" si="0"/>
        <v>63</v>
      </c>
      <c r="B64" s="443" t="s">
        <v>4190</v>
      </c>
      <c r="D64" s="443" t="s">
        <v>4191</v>
      </c>
      <c r="E64" s="592">
        <v>1495</v>
      </c>
      <c r="F64" s="448">
        <v>44609</v>
      </c>
      <c r="G64" s="422" t="s">
        <v>4192</v>
      </c>
      <c r="I64" s="418" t="s">
        <v>4193</v>
      </c>
      <c r="J64" s="420"/>
    </row>
    <row r="65" spans="1:10">
      <c r="A65" s="456">
        <f t="shared" si="0"/>
        <v>64</v>
      </c>
      <c r="B65" s="592" t="s">
        <v>4121</v>
      </c>
      <c r="C65" s="418" t="s">
        <v>2010</v>
      </c>
      <c r="D65" s="443" t="s">
        <v>4122</v>
      </c>
      <c r="E65" s="592" t="s">
        <v>4195</v>
      </c>
      <c r="F65" s="448">
        <v>44629</v>
      </c>
      <c r="G65" s="422" t="s">
        <v>4117</v>
      </c>
      <c r="H65" s="443" t="s">
        <v>4120</v>
      </c>
      <c r="I65" s="418" t="s">
        <v>4194</v>
      </c>
      <c r="J65" s="420"/>
    </row>
    <row r="66" spans="1:10">
      <c r="A66" s="456">
        <f t="shared" si="0"/>
        <v>65</v>
      </c>
      <c r="B66" s="592" t="s">
        <v>4121</v>
      </c>
      <c r="C66" s="418" t="s">
        <v>2010</v>
      </c>
      <c r="D66" s="443" t="s">
        <v>4123</v>
      </c>
      <c r="E66" s="592" t="s">
        <v>4195</v>
      </c>
      <c r="F66" s="448">
        <v>44629</v>
      </c>
      <c r="G66" s="422" t="s">
        <v>4117</v>
      </c>
      <c r="H66" s="443" t="s">
        <v>4120</v>
      </c>
      <c r="I66" s="418" t="s">
        <v>4194</v>
      </c>
      <c r="J66" s="420"/>
    </row>
    <row r="67" spans="1:10">
      <c r="A67" s="456">
        <f t="shared" si="0"/>
        <v>66</v>
      </c>
      <c r="B67" s="592" t="s">
        <v>4196</v>
      </c>
      <c r="C67" s="418" t="s">
        <v>4197</v>
      </c>
      <c r="D67" s="443" t="s">
        <v>4200</v>
      </c>
      <c r="E67" s="592" t="s">
        <v>4198</v>
      </c>
      <c r="F67" s="448">
        <v>44629</v>
      </c>
      <c r="G67" s="422" t="s">
        <v>3639</v>
      </c>
      <c r="H67" s="443" t="s">
        <v>4199</v>
      </c>
      <c r="I67" s="418" t="s">
        <v>4194</v>
      </c>
      <c r="J67" s="420"/>
    </row>
    <row r="68" spans="1:10">
      <c r="A68" s="456">
        <f t="shared" ref="A68:A130" si="1">1+A67</f>
        <v>67</v>
      </c>
      <c r="B68" s="592" t="s">
        <v>4196</v>
      </c>
      <c r="C68" s="418" t="s">
        <v>4197</v>
      </c>
      <c r="D68" s="443" t="s">
        <v>4201</v>
      </c>
      <c r="E68" s="592" t="s">
        <v>4198</v>
      </c>
      <c r="F68" s="448">
        <v>44629</v>
      </c>
      <c r="G68" s="422" t="s">
        <v>3639</v>
      </c>
      <c r="H68" s="443" t="s">
        <v>4199</v>
      </c>
      <c r="I68" s="418" t="s">
        <v>4194</v>
      </c>
      <c r="J68" s="420"/>
    </row>
    <row r="69" spans="1:10">
      <c r="A69" s="456">
        <f t="shared" si="1"/>
        <v>68</v>
      </c>
      <c r="B69" s="592" t="s">
        <v>4196</v>
      </c>
      <c r="C69" s="418" t="s">
        <v>4197</v>
      </c>
      <c r="D69" s="443" t="s">
        <v>4202</v>
      </c>
      <c r="E69" s="592" t="s">
        <v>4198</v>
      </c>
      <c r="F69" s="448">
        <v>44629</v>
      </c>
      <c r="G69" s="422" t="s">
        <v>3639</v>
      </c>
      <c r="H69" s="443" t="s">
        <v>4199</v>
      </c>
      <c r="I69" s="418" t="s">
        <v>4194</v>
      </c>
      <c r="J69" s="420"/>
    </row>
    <row r="70" spans="1:10">
      <c r="A70" s="456">
        <f t="shared" si="1"/>
        <v>69</v>
      </c>
      <c r="B70" s="443" t="s">
        <v>4215</v>
      </c>
      <c r="C70" s="482" t="s">
        <v>3636</v>
      </c>
      <c r="D70" s="482" t="s">
        <v>3637</v>
      </c>
      <c r="E70" s="482" t="s">
        <v>4214</v>
      </c>
      <c r="F70" s="709">
        <v>44634</v>
      </c>
      <c r="G70" s="422" t="s">
        <v>4117</v>
      </c>
      <c r="H70" s="482" t="s">
        <v>3640</v>
      </c>
      <c r="I70" s="482" t="s">
        <v>4216</v>
      </c>
      <c r="J70" s="420"/>
    </row>
    <row r="71" spans="1:10">
      <c r="A71" s="456">
        <f t="shared" si="1"/>
        <v>70</v>
      </c>
      <c r="B71" s="592" t="s">
        <v>4124</v>
      </c>
      <c r="C71" s="418" t="s">
        <v>4125</v>
      </c>
      <c r="D71" s="443" t="s">
        <v>4217</v>
      </c>
      <c r="E71" s="705" t="s">
        <v>4305</v>
      </c>
      <c r="F71" s="448">
        <v>44638</v>
      </c>
      <c r="G71" s="422" t="s">
        <v>4117</v>
      </c>
      <c r="H71" s="443" t="s">
        <v>4127</v>
      </c>
      <c r="I71" s="418" t="s">
        <v>4218</v>
      </c>
      <c r="J71" s="420"/>
    </row>
    <row r="72" spans="1:10" ht="90">
      <c r="A72" s="456">
        <f t="shared" si="1"/>
        <v>71</v>
      </c>
      <c r="B72" s="592" t="s">
        <v>4304</v>
      </c>
      <c r="C72" s="418" t="s">
        <v>996</v>
      </c>
      <c r="D72" s="443" t="s">
        <v>4308</v>
      </c>
      <c r="E72" s="446">
        <v>301819</v>
      </c>
      <c r="F72" s="448">
        <v>44657</v>
      </c>
      <c r="G72" s="422" t="s">
        <v>4306</v>
      </c>
      <c r="H72" s="443" t="s">
        <v>4309</v>
      </c>
      <c r="I72" s="418" t="s">
        <v>4307</v>
      </c>
      <c r="J72" s="420"/>
    </row>
    <row r="73" spans="1:10">
      <c r="A73" s="456">
        <f t="shared" si="1"/>
        <v>72</v>
      </c>
      <c r="B73" s="592" t="s">
        <v>4320</v>
      </c>
      <c r="C73" s="418" t="s">
        <v>4139</v>
      </c>
      <c r="D73" s="418" t="s">
        <v>4321</v>
      </c>
      <c r="E73" s="705" t="s">
        <v>4322</v>
      </c>
      <c r="F73" s="448">
        <v>44664</v>
      </c>
      <c r="G73" s="422" t="s">
        <v>4324</v>
      </c>
      <c r="H73" s="443" t="s">
        <v>4325</v>
      </c>
      <c r="I73" s="418" t="s">
        <v>4323</v>
      </c>
      <c r="J73" s="420"/>
    </row>
    <row r="74" spans="1:10">
      <c r="A74" s="456">
        <f t="shared" si="1"/>
        <v>73</v>
      </c>
      <c r="B74" s="592" t="s">
        <v>4331</v>
      </c>
      <c r="C74" s="418" t="s">
        <v>4332</v>
      </c>
      <c r="D74" s="418" t="s">
        <v>4333</v>
      </c>
      <c r="E74" s="705" t="s">
        <v>4336</v>
      </c>
      <c r="F74" s="448">
        <v>44665</v>
      </c>
      <c r="G74" s="422" t="s">
        <v>4324</v>
      </c>
      <c r="H74" s="443" t="s">
        <v>4334</v>
      </c>
      <c r="I74" s="418" t="s">
        <v>4335</v>
      </c>
      <c r="J74" s="420"/>
    </row>
    <row r="75" spans="1:10">
      <c r="A75" s="456">
        <f t="shared" si="1"/>
        <v>74</v>
      </c>
      <c r="B75" s="592" t="s">
        <v>4331</v>
      </c>
      <c r="C75" s="418" t="s">
        <v>4332</v>
      </c>
      <c r="D75" s="418" t="s">
        <v>4333</v>
      </c>
      <c r="E75" s="705" t="s">
        <v>4424</v>
      </c>
      <c r="F75" s="448">
        <v>44693</v>
      </c>
      <c r="G75" s="422" t="s">
        <v>4395</v>
      </c>
      <c r="H75" s="443" t="s">
        <v>4334</v>
      </c>
      <c r="I75" s="418" t="s">
        <v>4077</v>
      </c>
      <c r="J75" s="420"/>
    </row>
    <row r="76" spans="1:10">
      <c r="A76" s="456">
        <f t="shared" si="1"/>
        <v>75</v>
      </c>
      <c r="B76" s="592" t="s">
        <v>4320</v>
      </c>
      <c r="C76" s="418" t="s">
        <v>4139</v>
      </c>
      <c r="D76" s="418" t="s">
        <v>4321</v>
      </c>
      <c r="E76" s="705" t="s">
        <v>4394</v>
      </c>
      <c r="F76" s="448">
        <v>44686</v>
      </c>
      <c r="G76" s="422" t="s">
        <v>4395</v>
      </c>
      <c r="H76" s="443" t="s">
        <v>4325</v>
      </c>
      <c r="I76" s="418" t="s">
        <v>4396</v>
      </c>
      <c r="J76" s="420"/>
    </row>
    <row r="77" spans="1:10">
      <c r="A77" s="456">
        <f t="shared" si="1"/>
        <v>76</v>
      </c>
      <c r="B77" s="592" t="s">
        <v>4331</v>
      </c>
      <c r="C77" s="418" t="s">
        <v>4332</v>
      </c>
      <c r="D77" s="418" t="s">
        <v>4333</v>
      </c>
      <c r="E77" s="705" t="s">
        <v>4430</v>
      </c>
      <c r="F77" s="448">
        <v>44699</v>
      </c>
      <c r="G77" s="422" t="s">
        <v>4395</v>
      </c>
      <c r="H77" s="443" t="s">
        <v>4334</v>
      </c>
      <c r="I77" s="418" t="s">
        <v>4425</v>
      </c>
      <c r="J77" s="420"/>
    </row>
    <row r="78" spans="1:10">
      <c r="A78" s="456">
        <f t="shared" si="1"/>
        <v>77</v>
      </c>
      <c r="B78" s="592" t="s">
        <v>4428</v>
      </c>
      <c r="C78" s="418" t="s">
        <v>2185</v>
      </c>
      <c r="D78" s="443" t="s">
        <v>4429</v>
      </c>
      <c r="E78" s="705" t="s">
        <v>4431</v>
      </c>
      <c r="F78" s="448">
        <v>44685</v>
      </c>
      <c r="G78" s="422" t="s">
        <v>4432</v>
      </c>
      <c r="H78" s="443" t="s">
        <v>4433</v>
      </c>
      <c r="I78" s="418" t="s">
        <v>4434</v>
      </c>
      <c r="J78" s="420"/>
    </row>
    <row r="79" spans="1:10">
      <c r="A79" s="456">
        <f t="shared" si="1"/>
        <v>78</v>
      </c>
      <c r="B79" s="592" t="s">
        <v>4428</v>
      </c>
      <c r="C79" s="418" t="s">
        <v>2185</v>
      </c>
      <c r="D79" s="443" t="s">
        <v>4429</v>
      </c>
      <c r="E79" s="705" t="s">
        <v>4435</v>
      </c>
      <c r="F79" s="448">
        <v>44685</v>
      </c>
      <c r="G79" s="422" t="s">
        <v>4117</v>
      </c>
      <c r="H79" s="443" t="s">
        <v>4433</v>
      </c>
      <c r="I79" s="418" t="s">
        <v>4436</v>
      </c>
      <c r="J79" s="420"/>
    </row>
    <row r="80" spans="1:10" ht="45">
      <c r="A80" s="456">
        <f t="shared" si="1"/>
        <v>79</v>
      </c>
      <c r="B80" s="592" t="s">
        <v>4463</v>
      </c>
      <c r="C80" s="418" t="s">
        <v>4197</v>
      </c>
      <c r="D80" s="443" t="s">
        <v>4438</v>
      </c>
      <c r="E80" s="592" t="s">
        <v>4439</v>
      </c>
      <c r="F80" s="448">
        <v>44721</v>
      </c>
      <c r="G80" s="634" t="s">
        <v>4432</v>
      </c>
      <c r="H80" s="443" t="s">
        <v>4440</v>
      </c>
      <c r="I80" s="418" t="s">
        <v>4441</v>
      </c>
      <c r="J80" s="420"/>
    </row>
    <row r="81" spans="1:1025">
      <c r="A81" s="456">
        <f t="shared" si="1"/>
        <v>80</v>
      </c>
      <c r="B81" s="443" t="s">
        <v>4462</v>
      </c>
      <c r="C81" s="418" t="s">
        <v>4464</v>
      </c>
      <c r="D81" s="443" t="s">
        <v>4465</v>
      </c>
      <c r="E81" s="592" t="s">
        <v>4466</v>
      </c>
      <c r="F81" s="448">
        <v>44736</v>
      </c>
      <c r="G81" s="634" t="s">
        <v>4432</v>
      </c>
      <c r="H81" s="443" t="s">
        <v>1578</v>
      </c>
      <c r="I81" s="418" t="s">
        <v>4441</v>
      </c>
      <c r="J81" s="420"/>
    </row>
    <row r="82" spans="1:1025">
      <c r="A82" s="456">
        <f t="shared" si="1"/>
        <v>81</v>
      </c>
      <c r="B82" s="592" t="s">
        <v>4514</v>
      </c>
      <c r="C82" s="418" t="s">
        <v>4511</v>
      </c>
      <c r="D82" s="418" t="s">
        <v>4510</v>
      </c>
      <c r="E82" s="705" t="s">
        <v>4515</v>
      </c>
      <c r="F82" s="448">
        <v>44754</v>
      </c>
      <c r="G82" s="422" t="s">
        <v>4192</v>
      </c>
      <c r="H82" s="443" t="s">
        <v>4512</v>
      </c>
      <c r="I82" s="418" t="s">
        <v>4513</v>
      </c>
      <c r="J82" s="420"/>
    </row>
    <row r="83" spans="1:1025" s="83" customFormat="1" ht="48.75" customHeight="1">
      <c r="A83" s="456">
        <f t="shared" si="1"/>
        <v>82</v>
      </c>
      <c r="B83" s="710" t="s">
        <v>4521</v>
      </c>
      <c r="C83" s="710" t="s">
        <v>4523</v>
      </c>
      <c r="D83" s="710" t="s">
        <v>4522</v>
      </c>
      <c r="E83" s="711">
        <v>1236841</v>
      </c>
      <c r="F83" s="712">
        <v>44754</v>
      </c>
      <c r="G83" s="710" t="s">
        <v>4192</v>
      </c>
      <c r="H83" s="710" t="s">
        <v>4524</v>
      </c>
      <c r="I83" s="710" t="s">
        <v>4525</v>
      </c>
      <c r="J83" s="710" t="s">
        <v>4526</v>
      </c>
      <c r="K83" s="404"/>
      <c r="L83" s="404"/>
      <c r="M83" s="404"/>
      <c r="N83" s="404"/>
      <c r="O83" s="404"/>
      <c r="P83" s="404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  <c r="AN83" s="158"/>
      <c r="AO83" s="158"/>
      <c r="AP83" s="158"/>
      <c r="AQ83" s="158"/>
      <c r="AR83" s="158"/>
      <c r="AS83" s="158"/>
      <c r="AT83" s="158"/>
      <c r="AU83" s="158"/>
      <c r="AV83" s="158"/>
      <c r="AW83" s="158"/>
      <c r="AX83" s="158"/>
      <c r="AY83" s="158"/>
      <c r="AZ83" s="158"/>
      <c r="BA83" s="158"/>
      <c r="BB83" s="158"/>
      <c r="BC83" s="158"/>
      <c r="BD83" s="158"/>
      <c r="BE83" s="158"/>
      <c r="BF83" s="158"/>
      <c r="BG83" s="158"/>
      <c r="BH83" s="158"/>
      <c r="BI83" s="158"/>
      <c r="BJ83" s="158"/>
      <c r="BK83" s="158"/>
      <c r="BL83" s="158"/>
      <c r="BM83" s="158"/>
      <c r="BN83" s="158"/>
      <c r="BO83" s="158"/>
      <c r="BP83" s="158"/>
      <c r="BQ83" s="158"/>
      <c r="BR83" s="158"/>
      <c r="BS83" s="158"/>
      <c r="BT83" s="158"/>
      <c r="BU83" s="158"/>
      <c r="BV83" s="158"/>
      <c r="BW83" s="158"/>
      <c r="BX83" s="158"/>
      <c r="BY83" s="158"/>
      <c r="BZ83" s="158"/>
      <c r="CA83" s="158"/>
      <c r="CB83" s="158"/>
      <c r="CC83" s="158"/>
      <c r="CD83" s="158"/>
      <c r="CE83" s="158"/>
      <c r="CF83" s="158"/>
      <c r="CG83" s="158"/>
      <c r="CH83" s="158"/>
      <c r="CI83" s="158"/>
      <c r="CJ83" s="158"/>
      <c r="CK83" s="158"/>
      <c r="CL83" s="158"/>
      <c r="CM83" s="158"/>
      <c r="CN83" s="158"/>
      <c r="CO83" s="158"/>
      <c r="CP83" s="158"/>
      <c r="CQ83" s="158"/>
      <c r="CR83" s="158"/>
      <c r="CS83" s="158"/>
      <c r="CT83" s="158"/>
      <c r="CU83" s="158"/>
      <c r="CV83" s="158"/>
      <c r="CW83" s="158"/>
      <c r="CX83" s="158"/>
      <c r="CY83" s="158"/>
      <c r="CZ83" s="158"/>
      <c r="DA83" s="158"/>
      <c r="DB83" s="158"/>
      <c r="DC83" s="158"/>
      <c r="DD83" s="158"/>
      <c r="DE83" s="158"/>
      <c r="DF83" s="158"/>
      <c r="DG83" s="158"/>
      <c r="DH83" s="158"/>
      <c r="DI83" s="158"/>
      <c r="DJ83" s="158"/>
      <c r="DK83" s="158"/>
      <c r="DL83" s="158"/>
      <c r="DM83" s="158"/>
      <c r="DN83" s="158"/>
      <c r="DO83" s="158"/>
      <c r="DP83" s="158"/>
      <c r="DQ83" s="158"/>
      <c r="DR83" s="158"/>
      <c r="DS83" s="158"/>
      <c r="DT83" s="158"/>
      <c r="DU83" s="158"/>
      <c r="DV83" s="158"/>
      <c r="DW83" s="158"/>
      <c r="DX83" s="158"/>
      <c r="DY83" s="158"/>
      <c r="DZ83" s="158"/>
      <c r="EA83" s="158"/>
      <c r="EB83" s="158"/>
      <c r="EC83" s="158"/>
      <c r="ED83" s="158"/>
      <c r="EE83" s="158"/>
      <c r="EF83" s="158"/>
      <c r="EG83" s="158"/>
      <c r="EH83" s="158"/>
      <c r="EI83" s="158"/>
      <c r="EJ83" s="158"/>
      <c r="EK83" s="158"/>
      <c r="EL83" s="158"/>
      <c r="EM83" s="158"/>
      <c r="EN83" s="158"/>
      <c r="EO83" s="158"/>
      <c r="EP83" s="158"/>
      <c r="EQ83" s="158"/>
      <c r="ER83" s="158"/>
      <c r="ES83" s="158"/>
      <c r="ET83" s="158"/>
      <c r="EU83" s="158"/>
      <c r="EV83" s="158"/>
      <c r="EW83" s="158"/>
      <c r="EX83" s="158"/>
      <c r="EY83" s="158"/>
      <c r="EZ83" s="158"/>
      <c r="FA83" s="158"/>
      <c r="FB83" s="158"/>
      <c r="FC83" s="158"/>
      <c r="FD83" s="158"/>
      <c r="FE83" s="158"/>
      <c r="FF83" s="158"/>
      <c r="FG83" s="158"/>
      <c r="FH83" s="158"/>
      <c r="FI83" s="158"/>
      <c r="FJ83" s="158"/>
      <c r="FK83" s="158"/>
      <c r="FL83" s="158"/>
      <c r="FM83" s="158"/>
      <c r="FN83" s="158"/>
      <c r="FO83" s="158"/>
      <c r="FP83" s="158"/>
      <c r="FQ83" s="158"/>
      <c r="FR83" s="158"/>
      <c r="FS83" s="158"/>
      <c r="FT83" s="158"/>
      <c r="FU83" s="158"/>
      <c r="FV83" s="158"/>
      <c r="FW83" s="158"/>
      <c r="FX83" s="158"/>
      <c r="FY83" s="158"/>
      <c r="FZ83" s="158"/>
      <c r="GA83" s="158"/>
      <c r="GB83" s="158"/>
      <c r="GC83" s="158"/>
      <c r="GD83" s="158"/>
      <c r="GE83" s="158"/>
      <c r="GF83" s="158"/>
      <c r="GG83" s="158"/>
      <c r="GH83" s="158"/>
      <c r="GI83" s="158"/>
      <c r="GJ83" s="158"/>
      <c r="GK83" s="158"/>
      <c r="GL83" s="158"/>
      <c r="GM83" s="158"/>
      <c r="GN83" s="158"/>
      <c r="GO83" s="158"/>
      <c r="GP83" s="158"/>
      <c r="GQ83" s="158"/>
      <c r="GR83" s="158"/>
      <c r="GS83" s="158"/>
      <c r="GT83" s="158"/>
      <c r="GU83" s="158"/>
      <c r="GV83" s="158"/>
      <c r="GW83" s="158"/>
      <c r="GX83" s="158"/>
      <c r="GY83" s="158"/>
      <c r="GZ83" s="158"/>
      <c r="HA83" s="158"/>
      <c r="HB83" s="158"/>
      <c r="HC83" s="158"/>
      <c r="HD83" s="158"/>
      <c r="HE83" s="158"/>
      <c r="HF83" s="158"/>
      <c r="HG83" s="158"/>
      <c r="HH83" s="158"/>
      <c r="HI83" s="158"/>
      <c r="HJ83" s="158"/>
      <c r="HK83" s="158"/>
      <c r="HL83" s="158"/>
      <c r="HM83" s="158"/>
      <c r="HN83" s="158"/>
      <c r="HO83" s="158"/>
      <c r="HP83" s="158"/>
      <c r="HQ83" s="158"/>
      <c r="HR83" s="158"/>
      <c r="HS83" s="158"/>
      <c r="HT83" s="158"/>
      <c r="HU83" s="158"/>
      <c r="HV83" s="158"/>
      <c r="HW83" s="158"/>
      <c r="HX83" s="158"/>
      <c r="HY83" s="158"/>
      <c r="HZ83" s="158"/>
      <c r="IA83" s="158"/>
      <c r="IB83" s="158"/>
      <c r="IC83" s="158"/>
      <c r="ID83" s="158"/>
      <c r="IE83" s="158"/>
      <c r="IF83" s="158"/>
      <c r="IG83" s="158"/>
      <c r="IH83" s="158"/>
      <c r="II83" s="158"/>
      <c r="IJ83" s="158"/>
      <c r="IK83" s="158"/>
      <c r="IL83" s="158"/>
      <c r="IM83" s="158"/>
      <c r="IN83" s="158"/>
      <c r="IO83" s="158"/>
      <c r="IP83" s="158"/>
      <c r="IQ83" s="158"/>
      <c r="IR83" s="158"/>
      <c r="IS83" s="158"/>
      <c r="IT83" s="158"/>
      <c r="IU83" s="158"/>
      <c r="IV83" s="158"/>
      <c r="IW83" s="158"/>
      <c r="IX83" s="158"/>
      <c r="IY83" s="158"/>
      <c r="IZ83" s="158"/>
      <c r="JA83" s="158"/>
      <c r="JB83" s="158"/>
      <c r="JC83" s="158"/>
      <c r="JD83" s="158"/>
      <c r="JE83" s="158"/>
      <c r="JF83" s="158"/>
      <c r="JG83" s="158"/>
      <c r="JH83" s="158"/>
      <c r="JI83" s="158"/>
      <c r="JJ83" s="158"/>
      <c r="JK83" s="158"/>
      <c r="JL83" s="158"/>
      <c r="JM83" s="158"/>
      <c r="JN83" s="158"/>
      <c r="JO83" s="158"/>
      <c r="JP83" s="158"/>
      <c r="JQ83" s="158"/>
      <c r="JR83" s="158"/>
      <c r="JS83" s="158"/>
      <c r="JT83" s="158"/>
      <c r="JU83" s="158"/>
      <c r="JV83" s="158"/>
      <c r="JW83" s="158"/>
      <c r="JX83" s="158"/>
      <c r="JY83" s="158"/>
      <c r="JZ83" s="158"/>
      <c r="KA83" s="158"/>
      <c r="KB83" s="158"/>
      <c r="KC83" s="158"/>
      <c r="KD83" s="158"/>
      <c r="KE83" s="158"/>
      <c r="KF83" s="158"/>
      <c r="KG83" s="158"/>
      <c r="KH83" s="158"/>
      <c r="KI83" s="158"/>
      <c r="KJ83" s="158"/>
      <c r="KK83" s="158"/>
      <c r="KL83" s="158"/>
      <c r="KM83" s="158"/>
      <c r="KN83" s="158"/>
      <c r="KO83" s="158"/>
      <c r="KP83" s="158"/>
      <c r="KQ83" s="158"/>
      <c r="KR83" s="158"/>
      <c r="KS83" s="158"/>
      <c r="KT83" s="158"/>
      <c r="KU83" s="158"/>
      <c r="KV83" s="158"/>
      <c r="KW83" s="158"/>
      <c r="KX83" s="158"/>
      <c r="KY83" s="158"/>
      <c r="KZ83" s="158"/>
      <c r="LA83" s="158"/>
      <c r="LB83" s="158"/>
      <c r="LC83" s="158"/>
      <c r="LD83" s="158"/>
      <c r="LE83" s="158"/>
      <c r="LF83" s="158"/>
      <c r="LG83" s="158"/>
      <c r="LH83" s="158"/>
      <c r="LI83" s="158"/>
      <c r="LJ83" s="158"/>
      <c r="LK83" s="158"/>
      <c r="LL83" s="158"/>
      <c r="LM83" s="158"/>
      <c r="LN83" s="158"/>
      <c r="LO83" s="158"/>
      <c r="LP83" s="158"/>
      <c r="LQ83" s="158"/>
      <c r="LR83" s="158"/>
      <c r="LS83" s="158"/>
      <c r="LT83" s="158"/>
      <c r="LU83" s="158"/>
      <c r="LV83" s="158"/>
      <c r="LW83" s="158"/>
      <c r="LX83" s="158"/>
      <c r="LY83" s="158"/>
      <c r="LZ83" s="158"/>
      <c r="MA83" s="158"/>
      <c r="MB83" s="158"/>
      <c r="MC83" s="158"/>
      <c r="MD83" s="158"/>
      <c r="ME83" s="158"/>
      <c r="MF83" s="158"/>
      <c r="MG83" s="158"/>
      <c r="MH83" s="158"/>
      <c r="MI83" s="158"/>
      <c r="MJ83" s="158"/>
      <c r="MK83" s="158"/>
      <c r="ML83" s="158"/>
      <c r="MM83" s="158"/>
      <c r="MN83" s="158"/>
      <c r="MO83" s="158"/>
      <c r="MP83" s="158"/>
      <c r="MQ83" s="158"/>
      <c r="MR83" s="158"/>
      <c r="MS83" s="158"/>
      <c r="MT83" s="158"/>
      <c r="MU83" s="158"/>
      <c r="MV83" s="158"/>
      <c r="MW83" s="158"/>
      <c r="MX83" s="158"/>
      <c r="MY83" s="158"/>
      <c r="MZ83" s="158"/>
      <c r="NA83" s="158"/>
      <c r="NB83" s="158"/>
      <c r="NC83" s="158"/>
      <c r="ND83" s="158"/>
      <c r="NE83" s="158"/>
      <c r="NF83" s="158"/>
      <c r="NG83" s="158"/>
      <c r="NH83" s="158"/>
      <c r="NI83" s="158"/>
      <c r="NJ83" s="158"/>
      <c r="NK83" s="158"/>
      <c r="NL83" s="158"/>
      <c r="NM83" s="158"/>
      <c r="NN83" s="158"/>
      <c r="NO83" s="158"/>
      <c r="NP83" s="158"/>
      <c r="NQ83" s="158"/>
      <c r="NR83" s="158"/>
      <c r="NS83" s="158"/>
      <c r="NT83" s="158"/>
      <c r="NU83" s="158"/>
      <c r="NV83" s="158"/>
      <c r="NW83" s="158"/>
      <c r="NX83" s="158"/>
      <c r="NY83" s="158"/>
      <c r="NZ83" s="158"/>
      <c r="OA83" s="158"/>
      <c r="OB83" s="158"/>
      <c r="OC83" s="158"/>
      <c r="OD83" s="158"/>
      <c r="OE83" s="158"/>
      <c r="OF83" s="158"/>
      <c r="OG83" s="158"/>
      <c r="OH83" s="158"/>
      <c r="OI83" s="158"/>
      <c r="OJ83" s="158"/>
      <c r="OK83" s="158"/>
      <c r="OL83" s="158"/>
      <c r="OM83" s="158"/>
      <c r="ON83" s="158"/>
      <c r="OO83" s="158"/>
      <c r="OP83" s="158"/>
      <c r="OQ83" s="158"/>
      <c r="OR83" s="158"/>
      <c r="OS83" s="158"/>
      <c r="OT83" s="158"/>
      <c r="OU83" s="158"/>
      <c r="OV83" s="158"/>
      <c r="OW83" s="158"/>
      <c r="OX83" s="158"/>
      <c r="OY83" s="158"/>
      <c r="OZ83" s="158"/>
      <c r="PA83" s="158"/>
      <c r="PB83" s="158"/>
      <c r="PC83" s="158"/>
      <c r="PD83" s="158"/>
      <c r="PE83" s="158"/>
      <c r="PF83" s="158"/>
      <c r="PG83" s="158"/>
      <c r="PH83" s="158"/>
      <c r="PI83" s="158"/>
      <c r="PJ83" s="158"/>
      <c r="PK83" s="158"/>
      <c r="PL83" s="158"/>
      <c r="PM83" s="158"/>
      <c r="PN83" s="158"/>
      <c r="PO83" s="158"/>
      <c r="PP83" s="158"/>
      <c r="PQ83" s="158"/>
      <c r="PR83" s="158"/>
      <c r="PS83" s="158"/>
      <c r="PT83" s="158"/>
      <c r="PU83" s="158"/>
      <c r="PV83" s="158"/>
      <c r="PW83" s="158"/>
      <c r="PX83" s="158"/>
      <c r="PY83" s="158"/>
      <c r="PZ83" s="158"/>
      <c r="QA83" s="158"/>
      <c r="QB83" s="158"/>
      <c r="QC83" s="158"/>
      <c r="QD83" s="158"/>
      <c r="QE83" s="158"/>
      <c r="QF83" s="158"/>
      <c r="QG83" s="158"/>
      <c r="QH83" s="158"/>
      <c r="QI83" s="158"/>
      <c r="QJ83" s="158"/>
      <c r="QK83" s="158"/>
      <c r="QL83" s="158"/>
      <c r="QM83" s="158"/>
      <c r="QN83" s="158"/>
      <c r="QO83" s="158"/>
      <c r="QP83" s="158"/>
      <c r="QQ83" s="158"/>
      <c r="QR83" s="158"/>
      <c r="QS83" s="158"/>
      <c r="QT83" s="158"/>
      <c r="QU83" s="158"/>
      <c r="QV83" s="158"/>
      <c r="QW83" s="158"/>
      <c r="QX83" s="158"/>
      <c r="QY83" s="158"/>
      <c r="QZ83" s="158"/>
      <c r="RA83" s="158"/>
      <c r="RB83" s="158"/>
      <c r="RC83" s="158"/>
      <c r="RD83" s="158"/>
      <c r="RE83" s="158"/>
      <c r="RF83" s="158"/>
      <c r="RG83" s="158"/>
      <c r="RH83" s="158"/>
      <c r="RI83" s="158"/>
      <c r="RJ83" s="158"/>
      <c r="RK83" s="158"/>
      <c r="RL83" s="158"/>
      <c r="RM83" s="158"/>
      <c r="RN83" s="158"/>
      <c r="RO83" s="158"/>
      <c r="RP83" s="158"/>
      <c r="RQ83" s="158"/>
      <c r="RR83" s="158"/>
      <c r="RS83" s="158"/>
      <c r="RT83" s="158"/>
      <c r="RU83" s="158"/>
      <c r="RV83" s="158"/>
      <c r="RW83" s="158"/>
      <c r="RX83" s="158"/>
      <c r="RY83" s="158"/>
      <c r="RZ83" s="158"/>
      <c r="SA83" s="158"/>
      <c r="SB83" s="158"/>
      <c r="SC83" s="158"/>
      <c r="SD83" s="158"/>
      <c r="SE83" s="158"/>
      <c r="SF83" s="158"/>
      <c r="SG83" s="158"/>
      <c r="SH83" s="158"/>
      <c r="SI83" s="158"/>
      <c r="SJ83" s="158"/>
      <c r="SK83" s="158"/>
      <c r="SL83" s="158"/>
      <c r="SM83" s="158"/>
      <c r="SN83" s="158"/>
      <c r="SO83" s="158"/>
      <c r="SP83" s="158"/>
      <c r="SQ83" s="158"/>
      <c r="SR83" s="158"/>
      <c r="SS83" s="158"/>
      <c r="ST83" s="158"/>
      <c r="SU83" s="158"/>
      <c r="SV83" s="158"/>
      <c r="SW83" s="158"/>
      <c r="SX83" s="158"/>
      <c r="SY83" s="158"/>
      <c r="SZ83" s="158"/>
      <c r="TA83" s="158"/>
      <c r="TB83" s="158"/>
      <c r="TC83" s="158"/>
      <c r="TD83" s="158"/>
      <c r="TE83" s="158"/>
      <c r="TF83" s="158"/>
      <c r="TG83" s="158"/>
      <c r="TH83" s="158"/>
      <c r="TI83" s="158"/>
      <c r="TJ83" s="158"/>
      <c r="TK83" s="158"/>
      <c r="TL83" s="158"/>
      <c r="TM83" s="158"/>
      <c r="TN83" s="158"/>
      <c r="TO83" s="158"/>
      <c r="TP83" s="158"/>
      <c r="TQ83" s="158"/>
      <c r="TR83" s="158"/>
      <c r="TS83" s="158"/>
      <c r="TT83" s="158"/>
      <c r="TU83" s="158"/>
      <c r="TV83" s="158"/>
      <c r="TW83" s="158"/>
      <c r="TX83" s="158"/>
      <c r="TY83" s="158"/>
      <c r="TZ83" s="158"/>
      <c r="UA83" s="158"/>
      <c r="UB83" s="158"/>
      <c r="UC83" s="158"/>
      <c r="UD83" s="158"/>
      <c r="UE83" s="158"/>
      <c r="UF83" s="158"/>
      <c r="UG83" s="158"/>
      <c r="UH83" s="158"/>
      <c r="UI83" s="158"/>
      <c r="UJ83" s="158"/>
      <c r="UK83" s="158"/>
      <c r="UL83" s="158"/>
      <c r="UM83" s="158"/>
      <c r="UN83" s="158"/>
      <c r="UO83" s="158"/>
      <c r="UP83" s="158"/>
      <c r="UQ83" s="158"/>
      <c r="UR83" s="158"/>
      <c r="US83" s="158"/>
      <c r="UT83" s="158"/>
      <c r="UU83" s="158"/>
      <c r="UV83" s="158"/>
      <c r="UW83" s="158"/>
      <c r="UX83" s="158"/>
      <c r="UY83" s="158"/>
      <c r="UZ83" s="158"/>
      <c r="VA83" s="158"/>
      <c r="VB83" s="158"/>
      <c r="VC83" s="158"/>
      <c r="VD83" s="158"/>
      <c r="VE83" s="158"/>
      <c r="VF83" s="158"/>
      <c r="VG83" s="158"/>
      <c r="VH83" s="158"/>
      <c r="VI83" s="158"/>
      <c r="VJ83" s="158"/>
      <c r="VK83" s="158"/>
      <c r="VL83" s="158"/>
      <c r="VM83" s="158"/>
      <c r="VN83" s="158"/>
      <c r="VO83" s="158"/>
      <c r="VP83" s="158"/>
      <c r="VQ83" s="158"/>
      <c r="VR83" s="158"/>
      <c r="VS83" s="158"/>
      <c r="VT83" s="158"/>
      <c r="VU83" s="158"/>
      <c r="VV83" s="158"/>
      <c r="VW83" s="158"/>
      <c r="VX83" s="158"/>
      <c r="VY83" s="158"/>
      <c r="VZ83" s="158"/>
      <c r="WA83" s="158"/>
      <c r="WB83" s="158"/>
      <c r="WC83" s="158"/>
      <c r="WD83" s="158"/>
      <c r="WE83" s="158"/>
      <c r="WF83" s="158"/>
      <c r="WG83" s="158"/>
      <c r="WH83" s="158"/>
      <c r="WI83" s="158"/>
      <c r="WJ83" s="158"/>
      <c r="WK83" s="158"/>
      <c r="WL83" s="158"/>
      <c r="WM83" s="158"/>
      <c r="WN83" s="158"/>
      <c r="WO83" s="158"/>
      <c r="WP83" s="158"/>
      <c r="WQ83" s="158"/>
      <c r="WR83" s="158"/>
      <c r="WS83" s="158"/>
      <c r="WT83" s="158"/>
      <c r="WU83" s="158"/>
      <c r="WV83" s="158"/>
      <c r="WW83" s="158"/>
      <c r="WX83" s="158"/>
      <c r="WY83" s="158"/>
      <c r="WZ83" s="158"/>
      <c r="XA83" s="158"/>
      <c r="XB83" s="158"/>
      <c r="XC83" s="158"/>
      <c r="XD83" s="158"/>
      <c r="XE83" s="158"/>
      <c r="XF83" s="158"/>
      <c r="XG83" s="158"/>
      <c r="XH83" s="158"/>
      <c r="XI83" s="158"/>
      <c r="XJ83" s="158"/>
      <c r="XK83" s="158"/>
      <c r="XL83" s="158"/>
      <c r="XM83" s="158"/>
      <c r="XN83" s="158"/>
      <c r="XO83" s="158"/>
      <c r="XP83" s="158"/>
      <c r="XQ83" s="158"/>
      <c r="XR83" s="158"/>
      <c r="XS83" s="158"/>
      <c r="XT83" s="158"/>
      <c r="XU83" s="158"/>
      <c r="XV83" s="158"/>
      <c r="XW83" s="158"/>
      <c r="XX83" s="158"/>
      <c r="XY83" s="158"/>
      <c r="XZ83" s="158"/>
      <c r="YA83" s="158"/>
      <c r="YB83" s="158"/>
      <c r="YC83" s="158"/>
      <c r="YD83" s="158"/>
      <c r="YE83" s="158"/>
      <c r="YF83" s="158"/>
      <c r="YG83" s="158"/>
      <c r="YH83" s="158"/>
      <c r="YI83" s="158"/>
      <c r="YJ83" s="158"/>
      <c r="YK83" s="158"/>
      <c r="YL83" s="158"/>
      <c r="YM83" s="158"/>
      <c r="YN83" s="158"/>
      <c r="YO83" s="158"/>
      <c r="YP83" s="158"/>
      <c r="YQ83" s="158"/>
      <c r="YR83" s="158"/>
      <c r="YS83" s="158"/>
      <c r="YT83" s="158"/>
      <c r="YU83" s="158"/>
      <c r="YV83" s="158"/>
      <c r="YW83" s="158"/>
      <c r="YX83" s="158"/>
      <c r="YY83" s="158"/>
      <c r="YZ83" s="158"/>
      <c r="ZA83" s="158"/>
      <c r="ZB83" s="158"/>
      <c r="ZC83" s="158"/>
      <c r="ZD83" s="158"/>
      <c r="ZE83" s="158"/>
      <c r="ZF83" s="158"/>
      <c r="ZG83" s="158"/>
      <c r="ZH83" s="158"/>
      <c r="ZI83" s="158"/>
      <c r="ZJ83" s="158"/>
      <c r="ZK83" s="158"/>
      <c r="ZL83" s="158"/>
      <c r="ZM83" s="158"/>
      <c r="ZN83" s="158"/>
      <c r="ZO83" s="158"/>
      <c r="ZP83" s="158"/>
      <c r="ZQ83" s="158"/>
      <c r="ZR83" s="158"/>
      <c r="ZS83" s="158"/>
      <c r="ZT83" s="158"/>
      <c r="ZU83" s="158"/>
      <c r="ZV83" s="158"/>
      <c r="ZW83" s="158"/>
      <c r="ZX83" s="158"/>
      <c r="ZY83" s="158"/>
      <c r="ZZ83" s="158"/>
      <c r="AAA83" s="158"/>
      <c r="AAB83" s="158"/>
      <c r="AAC83" s="158"/>
      <c r="AAD83" s="158"/>
      <c r="AAE83" s="158"/>
      <c r="AAF83" s="158"/>
      <c r="AAG83" s="158"/>
      <c r="AAH83" s="158"/>
      <c r="AAI83" s="158"/>
      <c r="AAJ83" s="158"/>
      <c r="AAK83" s="158"/>
      <c r="AAL83" s="158"/>
      <c r="AAM83" s="158"/>
      <c r="AAN83" s="158"/>
      <c r="AAO83" s="158"/>
      <c r="AAP83" s="158"/>
      <c r="AAQ83" s="158"/>
      <c r="AAR83" s="158"/>
      <c r="AAS83" s="158"/>
      <c r="AAT83" s="158"/>
      <c r="AAU83" s="158"/>
      <c r="AAV83" s="158"/>
      <c r="AAW83" s="158"/>
      <c r="AAX83" s="158"/>
      <c r="AAY83" s="158"/>
      <c r="AAZ83" s="158"/>
      <c r="ABA83" s="158"/>
      <c r="ABB83" s="158"/>
      <c r="ABC83" s="158"/>
      <c r="ABD83" s="158"/>
      <c r="ABE83" s="158"/>
      <c r="ABF83" s="158"/>
      <c r="ABG83" s="158"/>
      <c r="ABH83" s="158"/>
      <c r="ABI83" s="158"/>
      <c r="ABJ83" s="158"/>
      <c r="ABK83" s="158"/>
      <c r="ABL83" s="158"/>
      <c r="ABM83" s="158"/>
      <c r="ABN83" s="158"/>
      <c r="ABO83" s="158"/>
      <c r="ABP83" s="158"/>
      <c r="ABQ83" s="158"/>
      <c r="ABR83" s="158"/>
      <c r="ABS83" s="158"/>
      <c r="ABT83" s="158"/>
      <c r="ABU83" s="158"/>
      <c r="ABV83" s="158"/>
      <c r="ABW83" s="158"/>
      <c r="ABX83" s="158"/>
      <c r="ABY83" s="158"/>
      <c r="ABZ83" s="158"/>
      <c r="ACA83" s="158"/>
      <c r="ACB83" s="158"/>
      <c r="ACC83" s="158"/>
      <c r="ACD83" s="158"/>
      <c r="ACE83" s="158"/>
      <c r="ACF83" s="158"/>
      <c r="ACG83" s="158"/>
      <c r="ACH83" s="158"/>
      <c r="ACI83" s="158"/>
      <c r="ACJ83" s="158"/>
      <c r="ACK83" s="158"/>
      <c r="ACL83" s="158"/>
      <c r="ACM83" s="158"/>
      <c r="ACN83" s="158"/>
      <c r="ACO83" s="158"/>
      <c r="ACP83" s="158"/>
      <c r="ACQ83" s="158"/>
      <c r="ACR83" s="158"/>
      <c r="ACS83" s="158"/>
      <c r="ACT83" s="158"/>
      <c r="ACU83" s="158"/>
      <c r="ACV83" s="158"/>
      <c r="ACW83" s="158"/>
      <c r="ACX83" s="158"/>
      <c r="ACY83" s="158"/>
      <c r="ACZ83" s="158"/>
      <c r="ADA83" s="158"/>
      <c r="ADB83" s="158"/>
      <c r="ADC83" s="158"/>
      <c r="ADD83" s="158"/>
      <c r="ADE83" s="158"/>
      <c r="ADF83" s="158"/>
      <c r="ADG83" s="158"/>
      <c r="ADH83" s="158"/>
      <c r="ADI83" s="158"/>
      <c r="ADJ83" s="158"/>
      <c r="ADK83" s="158"/>
      <c r="ADL83" s="158"/>
      <c r="ADM83" s="158"/>
      <c r="ADN83" s="158"/>
      <c r="ADO83" s="158"/>
      <c r="ADP83" s="158"/>
      <c r="ADQ83" s="158"/>
      <c r="ADR83" s="158"/>
      <c r="ADS83" s="158"/>
      <c r="ADT83" s="158"/>
      <c r="ADU83" s="158"/>
      <c r="ADV83" s="158"/>
      <c r="ADW83" s="158"/>
      <c r="ADX83" s="158"/>
      <c r="ADY83" s="158"/>
      <c r="ADZ83" s="158"/>
      <c r="AEA83" s="158"/>
      <c r="AEB83" s="158"/>
      <c r="AEC83" s="158"/>
      <c r="AED83" s="158"/>
      <c r="AEE83" s="158"/>
      <c r="AEF83" s="158"/>
      <c r="AEG83" s="158"/>
      <c r="AEH83" s="158"/>
      <c r="AEI83" s="158"/>
      <c r="AEJ83" s="158"/>
      <c r="AEK83" s="158"/>
      <c r="AEL83" s="158"/>
      <c r="AEM83" s="158"/>
      <c r="AEN83" s="158"/>
      <c r="AEO83" s="158"/>
      <c r="AEP83" s="158"/>
      <c r="AEQ83" s="158"/>
      <c r="AER83" s="158"/>
      <c r="AES83" s="158"/>
      <c r="AET83" s="158"/>
      <c r="AEU83" s="158"/>
      <c r="AEV83" s="158"/>
      <c r="AEW83" s="158"/>
      <c r="AEX83" s="158"/>
      <c r="AEY83" s="158"/>
      <c r="AEZ83" s="158"/>
      <c r="AFA83" s="158"/>
      <c r="AFB83" s="158"/>
      <c r="AFC83" s="158"/>
      <c r="AFD83" s="158"/>
      <c r="AFE83" s="158"/>
      <c r="AFF83" s="158"/>
      <c r="AFG83" s="158"/>
      <c r="AFH83" s="158"/>
      <c r="AFI83" s="158"/>
      <c r="AFJ83" s="158"/>
      <c r="AFK83" s="158"/>
      <c r="AFL83" s="158"/>
      <c r="AFM83" s="158"/>
      <c r="AFN83" s="158"/>
      <c r="AFO83" s="158"/>
      <c r="AFP83" s="158"/>
      <c r="AFQ83" s="158"/>
      <c r="AFR83" s="158"/>
      <c r="AFS83" s="158"/>
      <c r="AFT83" s="158"/>
      <c r="AFU83" s="158"/>
      <c r="AFV83" s="158"/>
      <c r="AFW83" s="158"/>
      <c r="AFX83" s="158"/>
      <c r="AFY83" s="158"/>
      <c r="AFZ83" s="158"/>
      <c r="AGA83" s="158"/>
      <c r="AGB83" s="158"/>
      <c r="AGC83" s="158"/>
      <c r="AGD83" s="158"/>
      <c r="AGE83" s="158"/>
      <c r="AGF83" s="158"/>
      <c r="AGG83" s="158"/>
      <c r="AGH83" s="158"/>
      <c r="AGI83" s="158"/>
      <c r="AGJ83" s="158"/>
      <c r="AGK83" s="158"/>
      <c r="AGL83" s="158"/>
      <c r="AGM83" s="158"/>
      <c r="AGN83" s="158"/>
      <c r="AGO83" s="158"/>
      <c r="AGP83" s="158"/>
      <c r="AGQ83" s="158"/>
      <c r="AGR83" s="158"/>
      <c r="AGS83" s="158"/>
      <c r="AGT83" s="158"/>
      <c r="AGU83" s="158"/>
      <c r="AGV83" s="158"/>
      <c r="AGW83" s="158"/>
      <c r="AGX83" s="158"/>
      <c r="AGY83" s="158"/>
      <c r="AGZ83" s="158"/>
      <c r="AHA83" s="158"/>
      <c r="AHB83" s="158"/>
      <c r="AHC83" s="158"/>
      <c r="AHD83" s="158"/>
      <c r="AHE83" s="158"/>
      <c r="AHF83" s="158"/>
      <c r="AHG83" s="158"/>
      <c r="AHH83" s="158"/>
      <c r="AHI83" s="158"/>
      <c r="AHJ83" s="158"/>
      <c r="AHK83" s="158"/>
      <c r="AHL83" s="158"/>
      <c r="AHM83" s="158"/>
      <c r="AHN83" s="158"/>
      <c r="AHO83" s="158"/>
      <c r="AHP83" s="158"/>
      <c r="AHQ83" s="158"/>
      <c r="AHR83" s="158"/>
      <c r="AHS83" s="158"/>
      <c r="AHT83" s="158"/>
      <c r="AHU83" s="158"/>
      <c r="AHV83" s="158"/>
      <c r="AHW83" s="158"/>
      <c r="AHX83" s="158"/>
      <c r="AHY83" s="158"/>
      <c r="AHZ83" s="158"/>
      <c r="AIA83" s="158"/>
      <c r="AIB83" s="158"/>
      <c r="AIC83" s="158"/>
      <c r="AID83" s="158"/>
      <c r="AIE83" s="158"/>
      <c r="AIF83" s="158"/>
      <c r="AIG83" s="158"/>
      <c r="AIH83" s="158"/>
      <c r="AII83" s="158"/>
      <c r="AIJ83" s="158"/>
      <c r="AIK83" s="158"/>
      <c r="AIL83" s="158"/>
      <c r="AIM83" s="158"/>
      <c r="AIN83" s="158"/>
      <c r="AIO83" s="158"/>
      <c r="AIP83" s="158"/>
      <c r="AIQ83" s="158"/>
      <c r="AIR83" s="158"/>
      <c r="AIS83" s="158"/>
      <c r="AIT83" s="158"/>
      <c r="AIU83" s="158"/>
      <c r="AIV83" s="158"/>
      <c r="AIW83" s="158"/>
      <c r="AIX83" s="158"/>
      <c r="AIY83" s="158"/>
      <c r="AIZ83" s="158"/>
      <c r="AJA83" s="158"/>
      <c r="AJB83" s="158"/>
      <c r="AJC83" s="158"/>
      <c r="AJD83" s="158"/>
      <c r="AJE83" s="158"/>
      <c r="AJF83" s="158"/>
      <c r="AJG83" s="158"/>
      <c r="AJH83" s="158"/>
      <c r="AJI83" s="158"/>
      <c r="AJJ83" s="158"/>
      <c r="AJK83" s="158"/>
      <c r="AJL83" s="158"/>
      <c r="AJM83" s="158"/>
      <c r="AJN83" s="158"/>
      <c r="AJO83" s="158"/>
      <c r="AJP83" s="158"/>
      <c r="AJQ83" s="158"/>
      <c r="AJR83" s="158"/>
      <c r="AJS83" s="158"/>
      <c r="AJT83" s="158"/>
      <c r="AJU83" s="158"/>
      <c r="AJV83" s="158"/>
      <c r="AJW83" s="158"/>
      <c r="AJX83" s="158"/>
      <c r="AJY83" s="158"/>
      <c r="AJZ83" s="158"/>
      <c r="AKA83" s="158"/>
      <c r="AKB83" s="158"/>
      <c r="AKC83" s="158"/>
      <c r="AKD83" s="158"/>
      <c r="AKE83" s="158"/>
      <c r="AKF83" s="158"/>
      <c r="AKG83" s="158"/>
      <c r="AKH83" s="158"/>
      <c r="AKI83" s="158"/>
      <c r="AKJ83" s="158"/>
      <c r="AKK83" s="158"/>
      <c r="AKL83" s="158"/>
      <c r="AKM83" s="158"/>
      <c r="AKN83" s="158"/>
      <c r="AKO83" s="158"/>
      <c r="AKP83" s="158"/>
      <c r="AKQ83" s="158"/>
      <c r="AKR83" s="158"/>
      <c r="AKS83" s="158"/>
      <c r="AKT83" s="158"/>
      <c r="AKU83" s="158"/>
      <c r="AKV83" s="158"/>
      <c r="AKW83" s="158"/>
      <c r="AKX83" s="158"/>
      <c r="AKY83" s="158"/>
      <c r="AKZ83" s="158"/>
      <c r="ALA83" s="158"/>
      <c r="ALB83" s="158"/>
      <c r="ALC83" s="158"/>
      <c r="ALD83" s="158"/>
      <c r="ALE83" s="158"/>
      <c r="ALF83" s="158"/>
      <c r="ALG83" s="158"/>
      <c r="ALH83" s="158"/>
      <c r="ALI83" s="158"/>
      <c r="ALJ83" s="158"/>
      <c r="ALK83" s="158"/>
      <c r="ALL83" s="158"/>
      <c r="ALM83" s="158"/>
      <c r="ALN83" s="158"/>
      <c r="ALO83" s="158"/>
      <c r="ALP83" s="158"/>
      <c r="ALQ83" s="158"/>
      <c r="ALR83" s="158"/>
      <c r="ALS83" s="158"/>
      <c r="ALT83" s="158"/>
      <c r="ALU83" s="158"/>
      <c r="ALV83" s="158"/>
      <c r="ALW83" s="158"/>
      <c r="ALX83" s="158"/>
      <c r="ALY83" s="158"/>
      <c r="ALZ83" s="158"/>
      <c r="AMA83" s="158"/>
      <c r="AMB83" s="158"/>
      <c r="AMC83" s="158"/>
      <c r="AMD83" s="158"/>
      <c r="AME83" s="158"/>
      <c r="AMF83" s="158"/>
      <c r="AMG83" s="158"/>
      <c r="AMH83" s="158"/>
      <c r="AMI83" s="158"/>
      <c r="AMJ83" s="158"/>
      <c r="AMK83" s="158"/>
    </row>
    <row r="84" spans="1:1025">
      <c r="A84" s="456">
        <f t="shared" si="1"/>
        <v>83</v>
      </c>
      <c r="B84" s="592" t="s">
        <v>4529</v>
      </c>
      <c r="C84" s="418" t="s">
        <v>4530</v>
      </c>
      <c r="D84" s="443" t="s">
        <v>4531</v>
      </c>
      <c r="E84" s="713" t="s">
        <v>4562</v>
      </c>
      <c r="F84" s="448">
        <v>44760</v>
      </c>
      <c r="G84" s="422" t="s">
        <v>4192</v>
      </c>
      <c r="H84" s="443" t="s">
        <v>4532</v>
      </c>
      <c r="I84" s="418" t="s">
        <v>4441</v>
      </c>
      <c r="J84" s="420"/>
    </row>
    <row r="85" spans="1:1025">
      <c r="A85" s="456">
        <f t="shared" si="1"/>
        <v>84</v>
      </c>
      <c r="B85" s="592" t="s">
        <v>4551</v>
      </c>
      <c r="C85" s="418" t="s">
        <v>4552</v>
      </c>
      <c r="D85" s="443" t="s">
        <v>4553</v>
      </c>
      <c r="E85" s="592" t="s">
        <v>4561</v>
      </c>
      <c r="F85" s="448">
        <v>44771</v>
      </c>
      <c r="G85" s="422" t="s">
        <v>4554</v>
      </c>
      <c r="H85" s="443" t="s">
        <v>4555</v>
      </c>
      <c r="I85" s="418" t="s">
        <v>4441</v>
      </c>
      <c r="J85" s="420"/>
    </row>
    <row r="86" spans="1:1025">
      <c r="A86" s="456">
        <f t="shared" si="1"/>
        <v>85</v>
      </c>
      <c r="B86" s="592" t="s">
        <v>4558</v>
      </c>
      <c r="C86" s="418" t="s">
        <v>4559</v>
      </c>
      <c r="D86" s="443" t="s">
        <v>4560</v>
      </c>
      <c r="E86" s="592" t="s">
        <v>4564</v>
      </c>
      <c r="F86" s="448">
        <v>44775</v>
      </c>
      <c r="G86" s="422" t="s">
        <v>4554</v>
      </c>
      <c r="H86" s="443" t="s">
        <v>4563</v>
      </c>
      <c r="I86" s="418" t="s">
        <v>4441</v>
      </c>
      <c r="J86" s="420"/>
    </row>
    <row r="87" spans="1:1025">
      <c r="A87" s="456">
        <f t="shared" si="1"/>
        <v>86</v>
      </c>
      <c r="B87" s="592" t="s">
        <v>4551</v>
      </c>
      <c r="C87" s="418" t="s">
        <v>4552</v>
      </c>
      <c r="D87" s="443" t="s">
        <v>4553</v>
      </c>
      <c r="E87" s="592" t="s">
        <v>4588</v>
      </c>
      <c r="F87" s="448">
        <v>44788</v>
      </c>
      <c r="G87" s="422" t="s">
        <v>4589</v>
      </c>
      <c r="H87" s="443" t="s">
        <v>4555</v>
      </c>
      <c r="I87" s="418" t="s">
        <v>4441</v>
      </c>
      <c r="J87" s="420"/>
    </row>
    <row r="88" spans="1:1025">
      <c r="A88" s="456">
        <f t="shared" si="1"/>
        <v>87</v>
      </c>
      <c r="B88" s="592" t="s">
        <v>4320</v>
      </c>
      <c r="C88" s="418" t="s">
        <v>5042</v>
      </c>
      <c r="D88" s="443" t="s">
        <v>4609</v>
      </c>
      <c r="E88" s="592" t="s">
        <v>4610</v>
      </c>
      <c r="F88" s="448">
        <v>44799</v>
      </c>
      <c r="G88" s="422" t="s">
        <v>4554</v>
      </c>
      <c r="H88" s="443" t="s">
        <v>4325</v>
      </c>
      <c r="I88" s="418" t="s">
        <v>4441</v>
      </c>
      <c r="J88" s="420"/>
    </row>
    <row r="89" spans="1:1025">
      <c r="A89" s="456">
        <f t="shared" si="1"/>
        <v>88</v>
      </c>
      <c r="B89" s="592" t="s">
        <v>4320</v>
      </c>
      <c r="C89" s="418" t="s">
        <v>5042</v>
      </c>
      <c r="D89" s="443" t="s">
        <v>4609</v>
      </c>
      <c r="F89" s="448"/>
      <c r="G89" s="422" t="s">
        <v>4589</v>
      </c>
      <c r="H89" s="443" t="s">
        <v>4325</v>
      </c>
      <c r="I89" s="418" t="s">
        <v>4441</v>
      </c>
      <c r="J89" s="420"/>
    </row>
    <row r="90" spans="1:1025">
      <c r="A90" s="456">
        <f t="shared" si="1"/>
        <v>89</v>
      </c>
      <c r="B90" s="592" t="s">
        <v>5043</v>
      </c>
      <c r="C90" s="418" t="s">
        <v>5044</v>
      </c>
      <c r="D90" s="443" t="s">
        <v>5045</v>
      </c>
      <c r="E90" s="592" t="s">
        <v>5046</v>
      </c>
      <c r="F90" s="448">
        <v>44803</v>
      </c>
      <c r="G90" s="422" t="s">
        <v>4554</v>
      </c>
      <c r="H90" s="443" t="s">
        <v>5047</v>
      </c>
      <c r="I90" s="418" t="s">
        <v>4441</v>
      </c>
      <c r="J90" s="420"/>
    </row>
    <row r="91" spans="1:1025">
      <c r="A91" s="456">
        <f t="shared" si="1"/>
        <v>90</v>
      </c>
      <c r="B91" s="592" t="s">
        <v>5048</v>
      </c>
      <c r="C91" s="418" t="s">
        <v>5049</v>
      </c>
      <c r="D91" s="443" t="s">
        <v>5050</v>
      </c>
      <c r="E91" s="592" t="s">
        <v>5053</v>
      </c>
      <c r="F91" s="448">
        <v>44824</v>
      </c>
      <c r="G91" s="422" t="s">
        <v>4554</v>
      </c>
      <c r="H91" s="443" t="s">
        <v>5052</v>
      </c>
      <c r="I91" s="418" t="s">
        <v>4441</v>
      </c>
      <c r="J91" s="420"/>
    </row>
    <row r="92" spans="1:1025">
      <c r="A92" s="456">
        <f t="shared" si="1"/>
        <v>91</v>
      </c>
      <c r="B92" s="592" t="s">
        <v>5048</v>
      </c>
      <c r="C92" s="418" t="s">
        <v>5049</v>
      </c>
      <c r="D92" s="443" t="s">
        <v>5050</v>
      </c>
      <c r="E92" s="592" t="s">
        <v>5051</v>
      </c>
      <c r="F92" s="448">
        <v>44826</v>
      </c>
      <c r="G92" s="422" t="s">
        <v>4589</v>
      </c>
      <c r="H92" s="443" t="s">
        <v>5052</v>
      </c>
      <c r="I92" s="418" t="s">
        <v>4441</v>
      </c>
      <c r="J92" s="420"/>
    </row>
    <row r="93" spans="1:1025">
      <c r="A93" s="456">
        <f t="shared" si="1"/>
        <v>92</v>
      </c>
      <c r="B93" s="592" t="s">
        <v>5054</v>
      </c>
      <c r="C93" s="418" t="s">
        <v>5055</v>
      </c>
      <c r="D93" s="443" t="s">
        <v>5056</v>
      </c>
      <c r="E93" s="592" t="s">
        <v>5057</v>
      </c>
      <c r="F93" s="448">
        <v>44838</v>
      </c>
      <c r="G93" s="422" t="s">
        <v>5502</v>
      </c>
      <c r="H93" s="443" t="s">
        <v>5058</v>
      </c>
      <c r="I93" s="418" t="s">
        <v>4441</v>
      </c>
      <c r="J93" s="420"/>
    </row>
    <row r="94" spans="1:1025">
      <c r="A94" s="456">
        <f t="shared" si="1"/>
        <v>93</v>
      </c>
      <c r="B94" s="592" t="s">
        <v>5054</v>
      </c>
      <c r="C94" s="418" t="s">
        <v>5055</v>
      </c>
      <c r="D94" s="443" t="s">
        <v>5056</v>
      </c>
      <c r="E94" s="592" t="s">
        <v>5060</v>
      </c>
      <c r="F94" s="448">
        <v>44845</v>
      </c>
      <c r="G94" s="422" t="s">
        <v>5501</v>
      </c>
      <c r="H94" s="443" t="s">
        <v>5059</v>
      </c>
      <c r="I94" s="418" t="s">
        <v>4441</v>
      </c>
      <c r="J94" s="420"/>
    </row>
    <row r="95" spans="1:1025">
      <c r="A95" s="456">
        <f t="shared" si="1"/>
        <v>94</v>
      </c>
      <c r="B95" s="592" t="s">
        <v>5106</v>
      </c>
      <c r="C95" s="418" t="s">
        <v>5107</v>
      </c>
      <c r="D95" s="443" t="s">
        <v>5108</v>
      </c>
      <c r="E95" s="592" t="s">
        <v>5109</v>
      </c>
      <c r="F95" s="448">
        <v>44861</v>
      </c>
      <c r="G95" s="422" t="s">
        <v>5501</v>
      </c>
      <c r="H95" s="443" t="s">
        <v>5110</v>
      </c>
      <c r="I95" s="418" t="s">
        <v>4441</v>
      </c>
      <c r="J95" s="420"/>
    </row>
    <row r="96" spans="1:1025">
      <c r="A96" s="456">
        <f t="shared" si="1"/>
        <v>95</v>
      </c>
      <c r="B96" s="592" t="s">
        <v>5069</v>
      </c>
      <c r="C96" s="418" t="s">
        <v>5070</v>
      </c>
      <c r="D96" s="443" t="s">
        <v>5111</v>
      </c>
      <c r="E96" s="592" t="s">
        <v>5112</v>
      </c>
      <c r="F96" s="448">
        <v>44861</v>
      </c>
      <c r="G96" s="422" t="s">
        <v>5502</v>
      </c>
      <c r="H96" s="443" t="s">
        <v>5113</v>
      </c>
      <c r="I96" s="418" t="s">
        <v>4441</v>
      </c>
      <c r="J96" s="420"/>
    </row>
    <row r="97" spans="1:11">
      <c r="A97" s="913">
        <v>2023</v>
      </c>
      <c r="B97" s="913"/>
      <c r="C97" s="913"/>
      <c r="D97" s="913"/>
      <c r="E97" s="913"/>
      <c r="F97" s="913"/>
      <c r="G97" s="913"/>
      <c r="H97" s="913"/>
      <c r="I97" s="913"/>
      <c r="J97" s="913"/>
    </row>
    <row r="98" spans="1:11">
      <c r="A98" s="456">
        <f>1+A96</f>
        <v>96</v>
      </c>
      <c r="B98" s="592" t="s">
        <v>5364</v>
      </c>
      <c r="C98" s="418" t="s">
        <v>4545</v>
      </c>
      <c r="D98" s="443" t="s">
        <v>5363</v>
      </c>
      <c r="E98" s="592" t="s">
        <v>5365</v>
      </c>
      <c r="F98" s="448">
        <v>44963</v>
      </c>
      <c r="G98" s="422" t="s">
        <v>4192</v>
      </c>
      <c r="H98" s="443" t="s">
        <v>5361</v>
      </c>
      <c r="I98" s="418" t="s">
        <v>4441</v>
      </c>
      <c r="J98" s="420" t="s">
        <v>5362</v>
      </c>
    </row>
    <row r="99" spans="1:11">
      <c r="A99" s="456">
        <f t="shared" si="1"/>
        <v>97</v>
      </c>
      <c r="B99" s="592" t="s">
        <v>3970</v>
      </c>
      <c r="C99" s="418" t="s">
        <v>3971</v>
      </c>
      <c r="D99" s="443" t="s">
        <v>3991</v>
      </c>
      <c r="E99" s="592" t="s">
        <v>5366</v>
      </c>
      <c r="F99" s="448">
        <v>44987</v>
      </c>
      <c r="G99" s="422" t="s">
        <v>5502</v>
      </c>
      <c r="H99" s="443" t="s">
        <v>3998</v>
      </c>
      <c r="I99" s="418" t="s">
        <v>4441</v>
      </c>
      <c r="J99" s="420" t="s">
        <v>5362</v>
      </c>
      <c r="K99" s="418" t="s">
        <v>5375</v>
      </c>
    </row>
    <row r="100" spans="1:11">
      <c r="A100" s="456">
        <f t="shared" si="1"/>
        <v>98</v>
      </c>
      <c r="B100" s="592" t="s">
        <v>3970</v>
      </c>
      <c r="C100" s="418" t="s">
        <v>3971</v>
      </c>
      <c r="D100" s="443" t="s">
        <v>3991</v>
      </c>
      <c r="E100" s="592" t="s">
        <v>5376</v>
      </c>
      <c r="F100" s="448">
        <v>44994</v>
      </c>
      <c r="G100" s="422" t="s">
        <v>5501</v>
      </c>
      <c r="H100" s="443" t="s">
        <v>3998</v>
      </c>
      <c r="I100" s="418" t="s">
        <v>4441</v>
      </c>
      <c r="J100" s="420" t="s">
        <v>5362</v>
      </c>
      <c r="K100" s="418" t="s">
        <v>5375</v>
      </c>
    </row>
    <row r="101" spans="1:11">
      <c r="A101" s="456">
        <f>1+A99</f>
        <v>98</v>
      </c>
      <c r="B101" s="592" t="s">
        <v>5377</v>
      </c>
      <c r="C101" s="418" t="s">
        <v>5378</v>
      </c>
      <c r="D101" s="418" t="s">
        <v>5379</v>
      </c>
      <c r="E101" s="592" t="s">
        <v>5380</v>
      </c>
      <c r="F101" s="448">
        <v>44993</v>
      </c>
      <c r="G101" s="422" t="s">
        <v>5502</v>
      </c>
      <c r="H101" s="443" t="s">
        <v>1846</v>
      </c>
      <c r="I101" s="418" t="s">
        <v>4441</v>
      </c>
      <c r="J101" s="420" t="s">
        <v>5362</v>
      </c>
    </row>
    <row r="102" spans="1:11">
      <c r="A102" s="456">
        <f t="shared" ref="A102" si="2">1+A100</f>
        <v>99</v>
      </c>
      <c r="B102" s="592" t="s">
        <v>5377</v>
      </c>
      <c r="C102" s="418" t="s">
        <v>5378</v>
      </c>
      <c r="D102" s="418" t="s">
        <v>5379</v>
      </c>
      <c r="E102" s="592" t="s">
        <v>5512</v>
      </c>
      <c r="F102" s="448">
        <v>45012</v>
      </c>
      <c r="G102" s="422" t="s">
        <v>5501</v>
      </c>
      <c r="H102" s="443" t="s">
        <v>1846</v>
      </c>
      <c r="I102" s="418" t="s">
        <v>4441</v>
      </c>
      <c r="J102" s="420" t="s">
        <v>5362</v>
      </c>
      <c r="K102" s="418" t="s">
        <v>5375</v>
      </c>
    </row>
    <row r="103" spans="1:11" ht="105">
      <c r="A103" s="456">
        <v>100</v>
      </c>
      <c r="B103" s="422" t="s">
        <v>1256</v>
      </c>
      <c r="C103" s="422" t="s">
        <v>5513</v>
      </c>
      <c r="D103" s="443" t="s">
        <v>5514</v>
      </c>
      <c r="E103" s="565" t="s">
        <v>5515</v>
      </c>
      <c r="F103" s="448">
        <v>44999</v>
      </c>
      <c r="G103" s="422" t="s">
        <v>5517</v>
      </c>
      <c r="H103" s="423" t="s">
        <v>5382</v>
      </c>
      <c r="I103" s="422" t="s">
        <v>4441</v>
      </c>
      <c r="J103" s="422" t="s">
        <v>5362</v>
      </c>
    </row>
    <row r="104" spans="1:11" ht="45">
      <c r="A104" s="456">
        <v>101</v>
      </c>
      <c r="B104" s="422" t="s">
        <v>1256</v>
      </c>
      <c r="C104" s="422" t="s">
        <v>5513</v>
      </c>
      <c r="D104" s="443" t="s">
        <v>5516</v>
      </c>
      <c r="E104" s="565" t="s">
        <v>5511</v>
      </c>
      <c r="F104" s="448">
        <v>45012</v>
      </c>
      <c r="G104" s="422" t="s">
        <v>4117</v>
      </c>
      <c r="H104" s="423" t="s">
        <v>5382</v>
      </c>
      <c r="I104" s="422" t="s">
        <v>4441</v>
      </c>
      <c r="J104" s="422" t="s">
        <v>5362</v>
      </c>
    </row>
    <row r="105" spans="1:11" ht="255">
      <c r="A105" s="456">
        <f t="shared" si="1"/>
        <v>102</v>
      </c>
      <c r="B105" s="565" t="s">
        <v>5474</v>
      </c>
      <c r="C105" s="565" t="s">
        <v>5475</v>
      </c>
      <c r="D105" s="443" t="s">
        <v>5476</v>
      </c>
      <c r="E105" s="565" t="s">
        <v>5510</v>
      </c>
      <c r="F105" s="448">
        <v>45030</v>
      </c>
      <c r="G105" s="422" t="s">
        <v>5517</v>
      </c>
      <c r="H105" s="423" t="s">
        <v>5477</v>
      </c>
      <c r="I105" s="422" t="s">
        <v>4441</v>
      </c>
      <c r="J105" s="422" t="s">
        <v>5362</v>
      </c>
    </row>
    <row r="106" spans="1:11">
      <c r="A106" s="456">
        <f t="shared" si="1"/>
        <v>103</v>
      </c>
      <c r="B106" s="592" t="s">
        <v>5488</v>
      </c>
      <c r="C106" s="418" t="s">
        <v>5489</v>
      </c>
      <c r="D106" s="443" t="s">
        <v>5490</v>
      </c>
      <c r="E106" s="592" t="s">
        <v>5506</v>
      </c>
      <c r="F106" s="448">
        <v>45033</v>
      </c>
      <c r="G106" s="422" t="s">
        <v>5502</v>
      </c>
      <c r="H106" s="443" t="s">
        <v>5491</v>
      </c>
      <c r="I106" s="422" t="s">
        <v>4441</v>
      </c>
      <c r="J106" s="422" t="s">
        <v>5362</v>
      </c>
    </row>
    <row r="107" spans="1:11">
      <c r="A107" s="456">
        <f t="shared" si="1"/>
        <v>104</v>
      </c>
      <c r="B107" s="592" t="s">
        <v>5492</v>
      </c>
      <c r="C107" s="418" t="s">
        <v>5494</v>
      </c>
      <c r="D107" s="443" t="s">
        <v>5493</v>
      </c>
      <c r="E107" s="592" t="s">
        <v>5508</v>
      </c>
      <c r="F107" s="448">
        <v>45033</v>
      </c>
      <c r="G107" s="422" t="s">
        <v>5502</v>
      </c>
      <c r="H107" s="443" t="s">
        <v>5507</v>
      </c>
      <c r="I107" s="422" t="s">
        <v>4441</v>
      </c>
      <c r="J107" s="422" t="s">
        <v>5362</v>
      </c>
    </row>
    <row r="108" spans="1:11">
      <c r="A108" s="456">
        <f t="shared" si="1"/>
        <v>105</v>
      </c>
      <c r="B108" s="592" t="s">
        <v>5488</v>
      </c>
      <c r="C108" s="418" t="s">
        <v>5489</v>
      </c>
      <c r="D108" s="443" t="s">
        <v>5490</v>
      </c>
      <c r="E108" s="592" t="s">
        <v>5509</v>
      </c>
      <c r="F108" s="448">
        <v>45037</v>
      </c>
      <c r="G108" s="422" t="s">
        <v>5501</v>
      </c>
      <c r="H108" s="443" t="s">
        <v>5491</v>
      </c>
      <c r="I108" s="422" t="s">
        <v>4441</v>
      </c>
      <c r="J108" s="422" t="s">
        <v>5362</v>
      </c>
    </row>
    <row r="109" spans="1:11">
      <c r="A109" s="456">
        <f t="shared" si="1"/>
        <v>106</v>
      </c>
      <c r="B109" s="592" t="s">
        <v>5497</v>
      </c>
      <c r="C109" s="418" t="s">
        <v>5498</v>
      </c>
      <c r="D109" s="443" t="s">
        <v>5499</v>
      </c>
      <c r="E109" s="592" t="s">
        <v>5505</v>
      </c>
      <c r="F109" s="448">
        <v>45037</v>
      </c>
      <c r="G109" s="422" t="s">
        <v>5500</v>
      </c>
      <c r="H109" s="443" t="s">
        <v>2818</v>
      </c>
      <c r="I109" s="422" t="s">
        <v>4441</v>
      </c>
      <c r="J109" s="422" t="s">
        <v>5362</v>
      </c>
    </row>
    <row r="110" spans="1:11">
      <c r="A110" s="456">
        <f t="shared" si="1"/>
        <v>107</v>
      </c>
      <c r="B110" s="592" t="s">
        <v>5497</v>
      </c>
      <c r="C110" s="418" t="s">
        <v>5498</v>
      </c>
      <c r="D110" s="443" t="s">
        <v>5499</v>
      </c>
      <c r="E110" s="592" t="s">
        <v>5530</v>
      </c>
      <c r="F110" s="448">
        <v>45040</v>
      </c>
      <c r="G110" s="422" t="s">
        <v>5504</v>
      </c>
      <c r="H110" s="443" t="s">
        <v>2818</v>
      </c>
      <c r="I110" s="422" t="s">
        <v>4441</v>
      </c>
      <c r="J110" s="422" t="s">
        <v>5362</v>
      </c>
    </row>
    <row r="111" spans="1:11">
      <c r="A111" s="456">
        <f t="shared" si="1"/>
        <v>108</v>
      </c>
      <c r="B111" s="592" t="s">
        <v>5518</v>
      </c>
      <c r="C111" s="418" t="s">
        <v>5519</v>
      </c>
      <c r="D111" s="443" t="s">
        <v>5520</v>
      </c>
      <c r="E111" s="592" t="s">
        <v>5531</v>
      </c>
      <c r="F111" s="448">
        <v>45040</v>
      </c>
      <c r="G111" s="422" t="s">
        <v>5517</v>
      </c>
      <c r="H111" s="423" t="s">
        <v>5477</v>
      </c>
      <c r="I111" s="422" t="s">
        <v>4441</v>
      </c>
      <c r="J111" s="422" t="s">
        <v>5362</v>
      </c>
    </row>
    <row r="112" spans="1:11" ht="60">
      <c r="A112" s="456">
        <f t="shared" si="1"/>
        <v>109</v>
      </c>
      <c r="B112" s="592" t="s">
        <v>4304</v>
      </c>
      <c r="C112" s="418" t="s">
        <v>5192</v>
      </c>
      <c r="D112" s="443" t="s">
        <v>5576</v>
      </c>
      <c r="E112" s="565" t="s">
        <v>5574</v>
      </c>
      <c r="F112" s="448">
        <v>45041</v>
      </c>
      <c r="G112" s="422" t="s">
        <v>5575</v>
      </c>
      <c r="H112" s="423" t="s">
        <v>1173</v>
      </c>
      <c r="I112" s="422" t="s">
        <v>4441</v>
      </c>
      <c r="J112" s="420"/>
    </row>
    <row r="113" spans="1:13">
      <c r="A113" s="456">
        <f t="shared" si="1"/>
        <v>110</v>
      </c>
      <c r="B113" s="592" t="s">
        <v>5580</v>
      </c>
      <c r="C113" s="418" t="s">
        <v>5581</v>
      </c>
      <c r="D113" s="443" t="s">
        <v>5582</v>
      </c>
      <c r="E113" s="714" t="s">
        <v>5605</v>
      </c>
      <c r="F113" s="448">
        <v>45061</v>
      </c>
      <c r="G113" s="422" t="s">
        <v>5583</v>
      </c>
      <c r="H113" s="443" t="s">
        <v>1631</v>
      </c>
      <c r="I113" s="418" t="s">
        <v>4441</v>
      </c>
      <c r="J113" s="420"/>
    </row>
    <row r="114" spans="1:13">
      <c r="A114" s="456">
        <f t="shared" si="1"/>
        <v>111</v>
      </c>
      <c r="B114" s="592" t="s">
        <v>5580</v>
      </c>
      <c r="C114" s="418" t="s">
        <v>5584</v>
      </c>
      <c r="D114" s="418" t="s">
        <v>5585</v>
      </c>
      <c r="E114" s="714" t="s">
        <v>5607</v>
      </c>
      <c r="F114" s="448">
        <v>45061</v>
      </c>
      <c r="G114" s="422" t="s">
        <v>5583</v>
      </c>
      <c r="H114" s="443" t="s">
        <v>1631</v>
      </c>
      <c r="I114" s="418" t="s">
        <v>4441</v>
      </c>
      <c r="J114" s="420"/>
    </row>
    <row r="115" spans="1:13">
      <c r="A115" s="456">
        <f t="shared" si="1"/>
        <v>112</v>
      </c>
      <c r="B115" s="592" t="s">
        <v>5586</v>
      </c>
      <c r="C115" s="418" t="s">
        <v>5587</v>
      </c>
      <c r="D115" s="418" t="s">
        <v>5588</v>
      </c>
      <c r="E115" s="714" t="s">
        <v>5608</v>
      </c>
      <c r="F115" s="448">
        <v>45061</v>
      </c>
      <c r="G115" s="422" t="s">
        <v>5583</v>
      </c>
      <c r="H115" s="443" t="s">
        <v>1631</v>
      </c>
      <c r="I115" s="418" t="s">
        <v>4441</v>
      </c>
      <c r="J115" s="420"/>
    </row>
    <row r="116" spans="1:13">
      <c r="A116" s="456">
        <f t="shared" si="1"/>
        <v>113</v>
      </c>
      <c r="B116" s="592" t="s">
        <v>5580</v>
      </c>
      <c r="C116" s="418" t="s">
        <v>5581</v>
      </c>
      <c r="D116" s="443" t="s">
        <v>5582</v>
      </c>
      <c r="E116" s="714" t="s">
        <v>5606</v>
      </c>
      <c r="F116" s="448">
        <v>45063</v>
      </c>
      <c r="G116" s="422" t="s">
        <v>5575</v>
      </c>
      <c r="H116" s="443" t="s">
        <v>1631</v>
      </c>
      <c r="I116" s="418" t="s">
        <v>4441</v>
      </c>
      <c r="J116" s="420"/>
    </row>
    <row r="117" spans="1:13" ht="30">
      <c r="A117" s="456">
        <f t="shared" si="1"/>
        <v>114</v>
      </c>
      <c r="B117" s="592" t="s">
        <v>5653</v>
      </c>
      <c r="C117" s="418" t="s">
        <v>5654</v>
      </c>
      <c r="D117" s="443" t="s">
        <v>5655</v>
      </c>
      <c r="E117" s="592" t="s">
        <v>5668</v>
      </c>
      <c r="F117" s="448">
        <v>45091</v>
      </c>
      <c r="G117" s="422" t="s">
        <v>5583</v>
      </c>
      <c r="H117" s="443" t="s">
        <v>5656</v>
      </c>
      <c r="I117" s="418" t="s">
        <v>4441</v>
      </c>
      <c r="J117" s="420"/>
    </row>
    <row r="118" spans="1:13" ht="30">
      <c r="A118" s="456">
        <f t="shared" si="1"/>
        <v>115</v>
      </c>
      <c r="B118" s="592" t="s">
        <v>5653</v>
      </c>
      <c r="C118" s="418" t="s">
        <v>5654</v>
      </c>
      <c r="D118" s="443" t="s">
        <v>5655</v>
      </c>
      <c r="E118" s="592" t="s">
        <v>5668</v>
      </c>
      <c r="F118" s="448">
        <v>45091</v>
      </c>
      <c r="G118" s="422" t="s">
        <v>5575</v>
      </c>
      <c r="H118" s="443" t="s">
        <v>5656</v>
      </c>
      <c r="I118" s="418" t="s">
        <v>4441</v>
      </c>
      <c r="J118" s="420"/>
    </row>
    <row r="119" spans="1:13">
      <c r="A119" s="456">
        <f t="shared" si="1"/>
        <v>116</v>
      </c>
      <c r="B119" s="592" t="s">
        <v>5659</v>
      </c>
      <c r="C119" s="418" t="s">
        <v>5660</v>
      </c>
      <c r="D119" s="443" t="s">
        <v>5661</v>
      </c>
      <c r="F119" s="448"/>
      <c r="G119" s="422" t="s">
        <v>5583</v>
      </c>
      <c r="H119" s="443" t="s">
        <v>5662</v>
      </c>
      <c r="J119" s="420"/>
    </row>
    <row r="120" spans="1:13">
      <c r="A120" s="456">
        <f t="shared" si="1"/>
        <v>117</v>
      </c>
      <c r="B120" s="592" t="s">
        <v>5659</v>
      </c>
      <c r="C120" s="418" t="s">
        <v>5660</v>
      </c>
      <c r="D120" s="443" t="s">
        <v>5661</v>
      </c>
      <c r="E120" s="592" t="s">
        <v>5667</v>
      </c>
      <c r="F120" s="448">
        <v>45091</v>
      </c>
      <c r="G120" s="422" t="s">
        <v>5575</v>
      </c>
      <c r="H120" s="443" t="s">
        <v>5662</v>
      </c>
      <c r="I120" s="418" t="s">
        <v>4441</v>
      </c>
      <c r="J120" s="420"/>
    </row>
    <row r="121" spans="1:13">
      <c r="A121" s="456">
        <f t="shared" si="1"/>
        <v>118</v>
      </c>
      <c r="B121" s="592" t="s">
        <v>5492</v>
      </c>
      <c r="C121" s="418" t="s">
        <v>5494</v>
      </c>
      <c r="D121" s="443" t="s">
        <v>5493</v>
      </c>
      <c r="E121" s="592" t="s">
        <v>5709</v>
      </c>
      <c r="F121" s="448">
        <v>45099</v>
      </c>
      <c r="G121" s="422" t="s">
        <v>5501</v>
      </c>
      <c r="H121" s="443" t="s">
        <v>5507</v>
      </c>
      <c r="I121" s="422" t="s">
        <v>4441</v>
      </c>
      <c r="J121" s="422" t="s">
        <v>5362</v>
      </c>
    </row>
    <row r="122" spans="1:13">
      <c r="A122" s="456">
        <f t="shared" si="1"/>
        <v>119</v>
      </c>
      <c r="B122" s="592" t="s">
        <v>5518</v>
      </c>
      <c r="C122" s="418" t="s">
        <v>5519</v>
      </c>
      <c r="D122" s="443" t="s">
        <v>5520</v>
      </c>
      <c r="E122" s="592" t="s">
        <v>5726</v>
      </c>
      <c r="F122" s="448">
        <v>45105</v>
      </c>
      <c r="G122" s="422" t="s">
        <v>4117</v>
      </c>
      <c r="H122" s="423" t="s">
        <v>5477</v>
      </c>
      <c r="I122" s="422" t="s">
        <v>4441</v>
      </c>
      <c r="J122" s="422" t="s">
        <v>5362</v>
      </c>
    </row>
    <row r="123" spans="1:13">
      <c r="A123" s="456">
        <f t="shared" si="1"/>
        <v>120</v>
      </c>
      <c r="B123" s="592" t="s">
        <v>5738</v>
      </c>
      <c r="C123" s="412" t="s">
        <v>5740</v>
      </c>
      <c r="D123" s="412" t="s">
        <v>5739</v>
      </c>
      <c r="F123" s="448"/>
      <c r="G123" s="422" t="s">
        <v>5583</v>
      </c>
      <c r="H123" s="443" t="s">
        <v>5741</v>
      </c>
      <c r="I123" s="422" t="s">
        <v>4441</v>
      </c>
      <c r="J123" s="422" t="s">
        <v>5362</v>
      </c>
    </row>
    <row r="124" spans="1:13">
      <c r="A124" s="456">
        <f t="shared" si="1"/>
        <v>121</v>
      </c>
      <c r="B124" s="592" t="s">
        <v>5738</v>
      </c>
      <c r="C124" s="412" t="s">
        <v>5740</v>
      </c>
      <c r="D124" s="412" t="s">
        <v>5739</v>
      </c>
      <c r="F124" s="448"/>
      <c r="G124" s="422" t="s">
        <v>5575</v>
      </c>
      <c r="H124" s="443" t="s">
        <v>5742</v>
      </c>
      <c r="I124" s="422" t="s">
        <v>4441</v>
      </c>
      <c r="J124" s="422" t="s">
        <v>5362</v>
      </c>
    </row>
    <row r="125" spans="1:13" ht="60">
      <c r="A125" s="456">
        <f t="shared" si="1"/>
        <v>122</v>
      </c>
      <c r="B125" s="565" t="s">
        <v>5764</v>
      </c>
      <c r="C125" s="565" t="s">
        <v>5765</v>
      </c>
      <c r="D125" s="482" t="s">
        <v>5766</v>
      </c>
      <c r="E125" s="482" t="s">
        <v>5767</v>
      </c>
      <c r="F125" s="448">
        <v>45134</v>
      </c>
      <c r="G125" s="422" t="s">
        <v>5583</v>
      </c>
      <c r="H125" s="482" t="s">
        <v>1269</v>
      </c>
      <c r="I125" s="422" t="s">
        <v>4441</v>
      </c>
      <c r="J125" s="420"/>
    </row>
    <row r="126" spans="1:13" ht="60">
      <c r="A126" s="456">
        <f t="shared" si="1"/>
        <v>123</v>
      </c>
      <c r="B126" s="565" t="s">
        <v>5764</v>
      </c>
      <c r="C126" s="565" t="s">
        <v>5765</v>
      </c>
      <c r="D126" s="482" t="s">
        <v>5768</v>
      </c>
      <c r="E126" s="482" t="s">
        <v>5767</v>
      </c>
      <c r="F126" s="448">
        <v>45134</v>
      </c>
      <c r="G126" s="422" t="s">
        <v>5583</v>
      </c>
      <c r="H126" s="482" t="s">
        <v>1269</v>
      </c>
      <c r="I126" s="422" t="s">
        <v>4441</v>
      </c>
      <c r="J126" s="420"/>
    </row>
    <row r="127" spans="1:13">
      <c r="A127" s="456">
        <f t="shared" si="1"/>
        <v>124</v>
      </c>
      <c r="B127" s="422" t="s">
        <v>5797</v>
      </c>
      <c r="C127" s="422" t="s">
        <v>4464</v>
      </c>
      <c r="D127" s="423" t="s">
        <v>4465</v>
      </c>
      <c r="E127" s="422" t="s">
        <v>5814</v>
      </c>
      <c r="F127" s="424">
        <v>45148</v>
      </c>
      <c r="G127" s="422" t="s">
        <v>5798</v>
      </c>
      <c r="H127" s="423" t="s">
        <v>5810</v>
      </c>
      <c r="I127" s="422" t="s">
        <v>5811</v>
      </c>
      <c r="J127" s="422" t="s">
        <v>5362</v>
      </c>
      <c r="K127" s="422"/>
      <c r="L127" s="422"/>
      <c r="M127" s="422"/>
    </row>
    <row r="128" spans="1:13">
      <c r="A128" s="456">
        <f t="shared" si="1"/>
        <v>125</v>
      </c>
      <c r="B128" s="423" t="s">
        <v>5764</v>
      </c>
      <c r="C128" s="422" t="s">
        <v>5765</v>
      </c>
      <c r="D128" s="423" t="s">
        <v>5768</v>
      </c>
      <c r="E128" s="422" t="s">
        <v>5813</v>
      </c>
      <c r="F128" s="424"/>
      <c r="G128" s="422" t="s">
        <v>5575</v>
      </c>
      <c r="H128" s="423" t="s">
        <v>98</v>
      </c>
      <c r="I128" s="422" t="s">
        <v>5812</v>
      </c>
      <c r="J128" s="422" t="s">
        <v>5362</v>
      </c>
      <c r="K128" s="422"/>
      <c r="L128" s="422"/>
      <c r="M128" s="422"/>
    </row>
    <row r="129" spans="1:13" ht="60">
      <c r="A129" s="456">
        <f t="shared" si="1"/>
        <v>126</v>
      </c>
      <c r="B129" s="423" t="s">
        <v>5815</v>
      </c>
      <c r="C129" s="423" t="s">
        <v>5729</v>
      </c>
      <c r="D129" s="423" t="s">
        <v>5817</v>
      </c>
      <c r="E129" s="422" t="s">
        <v>5816</v>
      </c>
      <c r="F129" s="424">
        <v>45148</v>
      </c>
      <c r="G129" s="422" t="s">
        <v>5575</v>
      </c>
      <c r="H129" s="423" t="s">
        <v>5818</v>
      </c>
      <c r="I129" s="422" t="s">
        <v>5819</v>
      </c>
      <c r="J129" s="422" t="s">
        <v>5362</v>
      </c>
      <c r="K129" s="425" t="s">
        <v>5822</v>
      </c>
      <c r="L129" s="424"/>
      <c r="M129" s="422"/>
    </row>
    <row r="130" spans="1:13" ht="60">
      <c r="A130" s="456">
        <f t="shared" si="1"/>
        <v>127</v>
      </c>
      <c r="B130" s="423" t="s">
        <v>5815</v>
      </c>
      <c r="C130" s="423" t="s">
        <v>5729</v>
      </c>
      <c r="D130" s="422" t="s">
        <v>5820</v>
      </c>
      <c r="E130" s="424" t="s">
        <v>5821</v>
      </c>
      <c r="F130" s="424">
        <v>46244</v>
      </c>
      <c r="G130" s="422" t="s">
        <v>5575</v>
      </c>
      <c r="H130" s="423" t="s">
        <v>5818</v>
      </c>
      <c r="I130" s="422" t="s">
        <v>5819</v>
      </c>
      <c r="J130" s="422" t="s">
        <v>5362</v>
      </c>
      <c r="K130" s="425" t="s">
        <v>5823</v>
      </c>
      <c r="L130" s="424"/>
      <c r="M130" s="422"/>
    </row>
    <row r="131" spans="1:13" ht="60">
      <c r="A131" s="456">
        <v>128</v>
      </c>
      <c r="B131" s="423" t="s">
        <v>5815</v>
      </c>
      <c r="C131" s="423" t="s">
        <v>5729</v>
      </c>
      <c r="D131" s="423" t="s">
        <v>5827</v>
      </c>
      <c r="E131" s="422" t="s">
        <v>5824</v>
      </c>
      <c r="F131" s="424" t="s">
        <v>5825</v>
      </c>
      <c r="G131" s="422" t="s">
        <v>5575</v>
      </c>
      <c r="H131" s="423" t="s">
        <v>5818</v>
      </c>
      <c r="I131" s="422" t="s">
        <v>5819</v>
      </c>
      <c r="J131" s="422" t="s">
        <v>5362</v>
      </c>
      <c r="K131" s="422" t="s">
        <v>5826</v>
      </c>
      <c r="L131" s="424"/>
      <c r="M131" s="422"/>
    </row>
    <row r="132" spans="1:13" ht="60">
      <c r="A132" s="456">
        <v>129</v>
      </c>
      <c r="B132" s="423" t="s">
        <v>5815</v>
      </c>
      <c r="C132" s="423" t="s">
        <v>5729</v>
      </c>
      <c r="D132" s="423" t="s">
        <v>5829</v>
      </c>
      <c r="E132" s="422" t="s">
        <v>5828</v>
      </c>
      <c r="F132" s="424" t="s">
        <v>5825</v>
      </c>
      <c r="G132" s="422" t="s">
        <v>5575</v>
      </c>
      <c r="H132" s="423" t="s">
        <v>5818</v>
      </c>
      <c r="I132" s="422" t="s">
        <v>5819</v>
      </c>
      <c r="J132" s="422" t="s">
        <v>5362</v>
      </c>
      <c r="K132" s="425" t="s">
        <v>5830</v>
      </c>
      <c r="L132" s="424"/>
      <c r="M132" s="422"/>
    </row>
    <row r="133" spans="1:13" ht="60">
      <c r="A133" s="456">
        <v>130</v>
      </c>
      <c r="B133" s="423" t="s">
        <v>5815</v>
      </c>
      <c r="C133" s="423" t="s">
        <v>5729</v>
      </c>
      <c r="D133" s="423" t="s">
        <v>5832</v>
      </c>
      <c r="E133" s="422" t="s">
        <v>5831</v>
      </c>
      <c r="F133" s="424">
        <v>45148</v>
      </c>
      <c r="G133" s="422" t="s">
        <v>5575</v>
      </c>
      <c r="H133" s="423" t="s">
        <v>5818</v>
      </c>
      <c r="I133" s="422" t="s">
        <v>5819</v>
      </c>
      <c r="J133" s="422" t="s">
        <v>5362</v>
      </c>
      <c r="K133" s="425" t="s">
        <v>5833</v>
      </c>
      <c r="L133" s="424"/>
      <c r="M133" s="422"/>
    </row>
    <row r="134" spans="1:13" ht="60">
      <c r="A134" s="456">
        <v>131</v>
      </c>
      <c r="B134" s="423" t="s">
        <v>5815</v>
      </c>
      <c r="C134" s="423" t="s">
        <v>5729</v>
      </c>
      <c r="D134" s="423" t="s">
        <v>5835</v>
      </c>
      <c r="E134" s="422" t="s">
        <v>5834</v>
      </c>
      <c r="F134" s="424">
        <v>45148</v>
      </c>
      <c r="G134" s="422" t="s">
        <v>5575</v>
      </c>
      <c r="H134" s="423" t="s">
        <v>5818</v>
      </c>
      <c r="I134" s="422" t="s">
        <v>5819</v>
      </c>
      <c r="J134" s="422" t="s">
        <v>5362</v>
      </c>
      <c r="K134" s="425" t="s">
        <v>5836</v>
      </c>
      <c r="L134" s="424"/>
      <c r="M134" s="422"/>
    </row>
    <row r="135" spans="1:13" ht="60">
      <c r="A135" s="456">
        <v>132</v>
      </c>
      <c r="B135" s="423" t="s">
        <v>5815</v>
      </c>
      <c r="C135" s="423" t="s">
        <v>5729</v>
      </c>
      <c r="D135" s="423" t="s">
        <v>5837</v>
      </c>
      <c r="E135" s="422" t="s">
        <v>5838</v>
      </c>
      <c r="F135" s="424">
        <v>45148</v>
      </c>
      <c r="G135" s="422" t="s">
        <v>5575</v>
      </c>
      <c r="H135" s="423" t="s">
        <v>5818</v>
      </c>
      <c r="I135" s="422" t="s">
        <v>5819</v>
      </c>
      <c r="J135" s="422" t="s">
        <v>5362</v>
      </c>
      <c r="K135" s="425" t="s">
        <v>5842</v>
      </c>
      <c r="L135" s="424"/>
      <c r="M135" s="422"/>
    </row>
    <row r="136" spans="1:13" ht="60">
      <c r="A136" s="456">
        <v>133</v>
      </c>
      <c r="B136" s="423" t="s">
        <v>5815</v>
      </c>
      <c r="C136" s="423" t="s">
        <v>5729</v>
      </c>
      <c r="D136" s="423" t="s">
        <v>5840</v>
      </c>
      <c r="E136" s="422" t="s">
        <v>5839</v>
      </c>
      <c r="F136" s="424">
        <v>45148</v>
      </c>
      <c r="G136" s="422" t="s">
        <v>5575</v>
      </c>
      <c r="H136" s="423" t="s">
        <v>5818</v>
      </c>
      <c r="I136" s="422" t="s">
        <v>5819</v>
      </c>
      <c r="J136" s="422" t="s">
        <v>5362</v>
      </c>
      <c r="K136" s="425" t="s">
        <v>5841</v>
      </c>
      <c r="L136" s="424"/>
      <c r="M136" s="422"/>
    </row>
    <row r="137" spans="1:13" ht="60">
      <c r="A137" s="456">
        <v>134</v>
      </c>
      <c r="B137" s="423" t="s">
        <v>5815</v>
      </c>
      <c r="C137" s="423" t="s">
        <v>5729</v>
      </c>
      <c r="D137" s="423" t="s">
        <v>5844</v>
      </c>
      <c r="E137" s="422" t="s">
        <v>5843</v>
      </c>
      <c r="F137" s="424">
        <v>45148</v>
      </c>
      <c r="G137" s="422" t="s">
        <v>5575</v>
      </c>
      <c r="H137" s="423" t="s">
        <v>5818</v>
      </c>
      <c r="I137" s="422" t="s">
        <v>5819</v>
      </c>
      <c r="J137" s="422" t="s">
        <v>5362</v>
      </c>
      <c r="K137" s="425" t="s">
        <v>5845</v>
      </c>
      <c r="L137" s="424"/>
      <c r="M137" s="422"/>
    </row>
    <row r="138" spans="1:13" ht="60">
      <c r="A138" s="456">
        <v>135</v>
      </c>
      <c r="B138" s="423" t="s">
        <v>5815</v>
      </c>
      <c r="C138" s="423" t="s">
        <v>5729</v>
      </c>
      <c r="D138" s="423" t="s">
        <v>5847</v>
      </c>
      <c r="E138" s="422" t="s">
        <v>5846</v>
      </c>
      <c r="F138" s="424">
        <v>45148</v>
      </c>
      <c r="G138" s="422" t="s">
        <v>5575</v>
      </c>
      <c r="H138" s="423" t="s">
        <v>5818</v>
      </c>
      <c r="I138" s="422" t="s">
        <v>5819</v>
      </c>
      <c r="J138" s="422" t="s">
        <v>5362</v>
      </c>
      <c r="K138" s="425" t="s">
        <v>5848</v>
      </c>
      <c r="L138" s="424"/>
      <c r="M138" s="422"/>
    </row>
    <row r="139" spans="1:13" ht="60">
      <c r="A139" s="456">
        <v>136</v>
      </c>
      <c r="B139" s="423" t="s">
        <v>5815</v>
      </c>
      <c r="C139" s="423" t="s">
        <v>5729</v>
      </c>
      <c r="D139" s="423" t="s">
        <v>5850</v>
      </c>
      <c r="E139" s="422" t="s">
        <v>5849</v>
      </c>
      <c r="F139" s="424">
        <v>45148</v>
      </c>
      <c r="G139" s="422" t="s">
        <v>5575</v>
      </c>
      <c r="H139" s="423" t="s">
        <v>5818</v>
      </c>
      <c r="I139" s="422" t="s">
        <v>5819</v>
      </c>
      <c r="J139" s="422" t="s">
        <v>5362</v>
      </c>
      <c r="K139" s="425" t="s">
        <v>5851</v>
      </c>
      <c r="L139" s="424"/>
      <c r="M139" s="422"/>
    </row>
    <row r="140" spans="1:13" ht="60">
      <c r="A140" s="456">
        <v>137</v>
      </c>
      <c r="B140" s="423" t="s">
        <v>5815</v>
      </c>
      <c r="C140" s="423" t="s">
        <v>5729</v>
      </c>
      <c r="D140" s="423" t="s">
        <v>5853</v>
      </c>
      <c r="E140" s="422" t="s">
        <v>5854</v>
      </c>
      <c r="F140" s="424">
        <v>45148</v>
      </c>
      <c r="G140" s="422" t="s">
        <v>5575</v>
      </c>
      <c r="H140" s="423" t="s">
        <v>5818</v>
      </c>
      <c r="I140" s="422" t="s">
        <v>5819</v>
      </c>
      <c r="J140" s="422" t="s">
        <v>5362</v>
      </c>
      <c r="K140" s="425" t="s">
        <v>5855</v>
      </c>
      <c r="L140" s="424"/>
      <c r="M140" s="422"/>
    </row>
    <row r="141" spans="1:13" ht="60">
      <c r="A141" s="456">
        <v>138</v>
      </c>
      <c r="B141" s="423" t="s">
        <v>5815</v>
      </c>
      <c r="C141" s="423" t="s">
        <v>5729</v>
      </c>
      <c r="D141" s="423" t="s">
        <v>5856</v>
      </c>
      <c r="E141" s="422" t="s">
        <v>5857</v>
      </c>
      <c r="F141" s="424">
        <v>45148</v>
      </c>
      <c r="G141" s="422" t="s">
        <v>5575</v>
      </c>
      <c r="H141" s="423" t="s">
        <v>5818</v>
      </c>
      <c r="I141" s="422" t="s">
        <v>5819</v>
      </c>
      <c r="J141" s="422" t="s">
        <v>5362</v>
      </c>
      <c r="K141" s="425" t="s">
        <v>5858</v>
      </c>
      <c r="L141" s="424"/>
      <c r="M141" s="422"/>
    </row>
    <row r="142" spans="1:13" ht="60">
      <c r="A142" s="456">
        <v>139</v>
      </c>
      <c r="B142" s="423" t="s">
        <v>5815</v>
      </c>
      <c r="C142" s="423" t="s">
        <v>5729</v>
      </c>
      <c r="D142" s="423" t="s">
        <v>5859</v>
      </c>
      <c r="E142" s="422" t="s">
        <v>5860</v>
      </c>
      <c r="F142" s="424">
        <v>45148</v>
      </c>
      <c r="G142" s="422" t="s">
        <v>5575</v>
      </c>
      <c r="H142" s="423" t="s">
        <v>5818</v>
      </c>
      <c r="I142" s="422" t="s">
        <v>5819</v>
      </c>
      <c r="J142" s="422" t="s">
        <v>5362</v>
      </c>
      <c r="K142" s="425" t="s">
        <v>5861</v>
      </c>
      <c r="L142" s="424"/>
      <c r="M142" s="422"/>
    </row>
    <row r="143" spans="1:13" ht="60">
      <c r="A143" s="456">
        <v>140</v>
      </c>
      <c r="B143" s="423" t="s">
        <v>5815</v>
      </c>
      <c r="C143" s="423" t="s">
        <v>5729</v>
      </c>
      <c r="D143" s="428" t="s">
        <v>5862</v>
      </c>
      <c r="E143" s="427" t="s">
        <v>5863</v>
      </c>
      <c r="F143" s="426">
        <v>45148</v>
      </c>
      <c r="G143" s="427" t="s">
        <v>5575</v>
      </c>
      <c r="H143" s="428" t="s">
        <v>5818</v>
      </c>
      <c r="I143" s="427" t="s">
        <v>5819</v>
      </c>
      <c r="J143" s="427" t="s">
        <v>5362</v>
      </c>
      <c r="K143" s="429" t="s">
        <v>5864</v>
      </c>
      <c r="L143" s="426"/>
      <c r="M143" s="427"/>
    </row>
    <row r="144" spans="1:13" ht="60">
      <c r="A144" s="456">
        <v>141</v>
      </c>
      <c r="B144" s="423" t="s">
        <v>5815</v>
      </c>
      <c r="C144" s="423" t="s">
        <v>5729</v>
      </c>
      <c r="D144" s="428" t="s">
        <v>5827</v>
      </c>
      <c r="E144" s="427" t="s">
        <v>5852</v>
      </c>
      <c r="F144" s="426">
        <v>45148</v>
      </c>
      <c r="G144" s="427" t="s">
        <v>5575</v>
      </c>
      <c r="H144" s="428" t="s">
        <v>5818</v>
      </c>
      <c r="I144" s="427" t="s">
        <v>5819</v>
      </c>
      <c r="J144" s="427" t="s">
        <v>5362</v>
      </c>
      <c r="K144" s="427" t="s">
        <v>5865</v>
      </c>
      <c r="L144" s="426"/>
      <c r="M144" s="427"/>
    </row>
    <row r="145" spans="1:16" ht="60">
      <c r="A145" s="456">
        <v>142</v>
      </c>
      <c r="B145" s="423" t="s">
        <v>5815</v>
      </c>
      <c r="C145" s="423" t="s">
        <v>5729</v>
      </c>
      <c r="D145" s="428" t="s">
        <v>5853</v>
      </c>
      <c r="E145" s="427" t="s">
        <v>5854</v>
      </c>
      <c r="F145" s="426">
        <v>45148</v>
      </c>
      <c r="G145" s="427" t="s">
        <v>5575</v>
      </c>
      <c r="H145" s="428" t="s">
        <v>5818</v>
      </c>
      <c r="I145" s="427" t="s">
        <v>5819</v>
      </c>
      <c r="J145" s="427" t="s">
        <v>5362</v>
      </c>
      <c r="K145" s="427" t="s">
        <v>5855</v>
      </c>
      <c r="L145" s="426"/>
      <c r="M145" s="427"/>
    </row>
    <row r="146" spans="1:16" ht="57" customHeight="1">
      <c r="A146" s="456">
        <v>143</v>
      </c>
      <c r="B146" s="565" t="s">
        <v>5893</v>
      </c>
      <c r="C146" s="671" t="s">
        <v>5881</v>
      </c>
      <c r="D146" s="594" t="s">
        <v>5882</v>
      </c>
      <c r="E146" s="418" t="s">
        <v>5883</v>
      </c>
      <c r="F146" s="670">
        <v>45163</v>
      </c>
      <c r="G146" s="671" t="s">
        <v>5583</v>
      </c>
      <c r="H146" s="594" t="s">
        <v>5884</v>
      </c>
      <c r="I146" s="671" t="s">
        <v>5885</v>
      </c>
      <c r="J146" s="671"/>
      <c r="K146" s="922" t="s">
        <v>5894</v>
      </c>
      <c r="L146" s="922"/>
      <c r="M146" s="922"/>
    </row>
    <row r="147" spans="1:16">
      <c r="A147" s="456">
        <v>144</v>
      </c>
      <c r="B147" s="623" t="s">
        <v>5764</v>
      </c>
      <c r="C147" s="623" t="s">
        <v>5765</v>
      </c>
      <c r="D147" s="622" t="s">
        <v>5766</v>
      </c>
      <c r="E147" s="622"/>
      <c r="F147" s="526">
        <v>45174</v>
      </c>
      <c r="G147" s="623" t="s">
        <v>5583</v>
      </c>
      <c r="H147" s="622" t="s">
        <v>1269</v>
      </c>
      <c r="I147" s="623" t="s">
        <v>4441</v>
      </c>
      <c r="J147" s="623" t="s">
        <v>5918</v>
      </c>
      <c r="K147" s="921"/>
      <c r="L147" s="921"/>
      <c r="M147" s="921"/>
      <c r="N147" s="427"/>
      <c r="O147" s="427"/>
      <c r="P147" s="427"/>
    </row>
    <row r="148" spans="1:16">
      <c r="A148" s="456">
        <v>145</v>
      </c>
      <c r="B148" s="623" t="s">
        <v>5764</v>
      </c>
      <c r="C148" s="623" t="s">
        <v>5765</v>
      </c>
      <c r="D148" s="622" t="s">
        <v>5768</v>
      </c>
      <c r="E148" s="622"/>
      <c r="F148" s="526">
        <v>45174</v>
      </c>
      <c r="G148" s="623" t="s">
        <v>5583</v>
      </c>
      <c r="H148" s="622" t="s">
        <v>1269</v>
      </c>
      <c r="I148" s="623" t="s">
        <v>4441</v>
      </c>
      <c r="J148" s="623" t="s">
        <v>5918</v>
      </c>
      <c r="K148" s="921"/>
      <c r="L148" s="921"/>
      <c r="M148" s="921"/>
      <c r="N148" s="427"/>
      <c r="O148" s="427"/>
      <c r="P148" s="427"/>
    </row>
    <row r="149" spans="1:16">
      <c r="A149" s="456">
        <v>146</v>
      </c>
      <c r="B149" s="623" t="s">
        <v>5764</v>
      </c>
      <c r="C149" s="623" t="s">
        <v>5765</v>
      </c>
      <c r="D149" s="622" t="s">
        <v>5766</v>
      </c>
      <c r="E149" s="622"/>
      <c r="F149" s="526">
        <v>45174</v>
      </c>
      <c r="G149" s="623" t="s">
        <v>5575</v>
      </c>
      <c r="H149" s="622" t="s">
        <v>1269</v>
      </c>
      <c r="I149" s="623" t="s">
        <v>4441</v>
      </c>
      <c r="J149" s="623" t="s">
        <v>5918</v>
      </c>
      <c r="K149" s="921"/>
      <c r="L149" s="921"/>
      <c r="M149" s="921"/>
      <c r="N149" s="427"/>
      <c r="O149" s="427"/>
      <c r="P149" s="427"/>
    </row>
    <row r="150" spans="1:16">
      <c r="A150" s="456">
        <v>147</v>
      </c>
      <c r="B150" s="623" t="s">
        <v>5764</v>
      </c>
      <c r="C150" s="623" t="s">
        <v>5765</v>
      </c>
      <c r="D150" s="622" t="s">
        <v>5768</v>
      </c>
      <c r="E150" s="622"/>
      <c r="F150" s="526">
        <v>45174</v>
      </c>
      <c r="G150" s="623" t="s">
        <v>5575</v>
      </c>
      <c r="H150" s="622" t="s">
        <v>1269</v>
      </c>
      <c r="I150" s="623" t="s">
        <v>4441</v>
      </c>
      <c r="J150" s="623" t="s">
        <v>5918</v>
      </c>
      <c r="K150" s="920"/>
      <c r="L150" s="920"/>
      <c r="M150" s="920"/>
      <c r="N150" s="427"/>
      <c r="O150" s="427"/>
      <c r="P150" s="427"/>
    </row>
    <row r="151" spans="1:16">
      <c r="A151" s="456">
        <v>148</v>
      </c>
      <c r="B151" s="623" t="s">
        <v>5962</v>
      </c>
      <c r="C151" s="623" t="s">
        <v>5947</v>
      </c>
      <c r="D151" s="622" t="s">
        <v>5948</v>
      </c>
      <c r="E151" s="623" t="s">
        <v>5949</v>
      </c>
      <c r="F151" s="526">
        <v>45176</v>
      </c>
      <c r="G151" s="623" t="s">
        <v>5583</v>
      </c>
      <c r="H151" s="622" t="s">
        <v>594</v>
      </c>
      <c r="I151" s="623" t="s">
        <v>5950</v>
      </c>
      <c r="J151" s="623" t="s">
        <v>5362</v>
      </c>
      <c r="K151" s="920" t="s">
        <v>5951</v>
      </c>
      <c r="L151" s="921"/>
      <c r="M151" s="921"/>
      <c r="N151" s="427"/>
      <c r="O151" s="427"/>
      <c r="P151" s="427"/>
    </row>
    <row r="152" spans="1:16">
      <c r="A152" s="456">
        <v>149</v>
      </c>
      <c r="B152" s="623" t="s">
        <v>5962</v>
      </c>
      <c r="C152" s="623" t="s">
        <v>5947</v>
      </c>
      <c r="D152" s="622" t="s">
        <v>5948</v>
      </c>
      <c r="E152" s="623" t="s">
        <v>5963</v>
      </c>
      <c r="F152" s="526">
        <v>45184</v>
      </c>
      <c r="G152" s="623" t="s">
        <v>5575</v>
      </c>
      <c r="H152" s="622" t="s">
        <v>594</v>
      </c>
      <c r="I152" s="623" t="s">
        <v>5964</v>
      </c>
      <c r="J152" s="623" t="s">
        <v>5362</v>
      </c>
      <c r="K152" s="921"/>
      <c r="L152" s="921"/>
      <c r="M152" s="921"/>
      <c r="N152" s="427"/>
      <c r="O152" s="427"/>
      <c r="P152" s="427"/>
    </row>
    <row r="153" spans="1:16" ht="90" customHeight="1">
      <c r="A153" s="456">
        <v>150</v>
      </c>
      <c r="B153" s="623" t="s">
        <v>6078</v>
      </c>
      <c r="C153" s="622" t="s">
        <v>6079</v>
      </c>
      <c r="D153" s="622" t="s">
        <v>6080</v>
      </c>
      <c r="E153" s="623">
        <v>3163842436</v>
      </c>
      <c r="F153" s="526">
        <v>45218</v>
      </c>
      <c r="G153" s="623" t="s">
        <v>6081</v>
      </c>
      <c r="H153" s="622" t="s">
        <v>6082</v>
      </c>
      <c r="I153" s="623" t="s">
        <v>5812</v>
      </c>
      <c r="J153" s="623" t="s">
        <v>5362</v>
      </c>
      <c r="K153" s="920" t="s">
        <v>6083</v>
      </c>
      <c r="L153" s="920"/>
      <c r="M153" s="920"/>
      <c r="N153" s="914" t="s">
        <v>6084</v>
      </c>
      <c r="O153" s="915"/>
      <c r="P153" s="916"/>
    </row>
    <row r="154" spans="1:16" ht="76.5" customHeight="1">
      <c r="A154" s="456">
        <v>151</v>
      </c>
      <c r="B154" s="623" t="s">
        <v>6078</v>
      </c>
      <c r="C154" s="622" t="s">
        <v>6079</v>
      </c>
      <c r="D154" s="622" t="s">
        <v>6112</v>
      </c>
      <c r="E154" s="623">
        <v>3525976142</v>
      </c>
      <c r="F154" s="526">
        <v>45232</v>
      </c>
      <c r="G154" s="623" t="s">
        <v>5583</v>
      </c>
      <c r="H154" s="622" t="s">
        <v>6082</v>
      </c>
      <c r="I154" s="623" t="s">
        <v>4525</v>
      </c>
      <c r="J154" s="623" t="s">
        <v>5362</v>
      </c>
      <c r="K154" s="924" t="s">
        <v>6113</v>
      </c>
      <c r="L154" s="924"/>
      <c r="M154" s="924"/>
    </row>
    <row r="155" spans="1:16" ht="30">
      <c r="A155" s="456">
        <v>152</v>
      </c>
      <c r="B155" s="592" t="s">
        <v>6211</v>
      </c>
      <c r="C155" s="418" t="s">
        <v>6239</v>
      </c>
      <c r="D155" s="418" t="s">
        <v>6240</v>
      </c>
      <c r="E155" s="592" t="s">
        <v>6244</v>
      </c>
      <c r="F155" s="448">
        <v>45275</v>
      </c>
      <c r="G155" s="422" t="s">
        <v>5583</v>
      </c>
      <c r="H155" s="443" t="s">
        <v>6241</v>
      </c>
      <c r="I155" s="623" t="s">
        <v>5812</v>
      </c>
      <c r="J155" s="418" t="s">
        <v>5918</v>
      </c>
      <c r="K155" s="920" t="s">
        <v>6242</v>
      </c>
      <c r="L155" s="920"/>
      <c r="M155" s="920"/>
      <c r="N155" s="923" t="s">
        <v>6243</v>
      </c>
      <c r="O155" s="923"/>
      <c r="P155" s="923"/>
    </row>
    <row r="156" spans="1:16" ht="105" customHeight="1">
      <c r="A156" s="456">
        <v>153</v>
      </c>
      <c r="B156" s="592" t="s">
        <v>4304</v>
      </c>
      <c r="C156" s="418" t="s">
        <v>6253</v>
      </c>
      <c r="D156" s="443" t="s">
        <v>6254</v>
      </c>
      <c r="E156" s="592" t="s">
        <v>6255</v>
      </c>
      <c r="F156" s="448">
        <v>45281</v>
      </c>
      <c r="G156" s="418" t="s">
        <v>5575</v>
      </c>
      <c r="H156" s="443" t="s">
        <v>994</v>
      </c>
      <c r="I156" s="418" t="s">
        <v>6256</v>
      </c>
      <c r="J156" s="418" t="s">
        <v>5913</v>
      </c>
      <c r="K156" s="923" t="s">
        <v>6257</v>
      </c>
      <c r="L156" s="923"/>
      <c r="M156" s="923"/>
    </row>
    <row r="157" spans="1:16">
      <c r="A157" s="917">
        <v>2024</v>
      </c>
      <c r="B157" s="918"/>
      <c r="C157" s="918"/>
      <c r="D157" s="918"/>
      <c r="E157" s="918"/>
      <c r="F157" s="918"/>
      <c r="G157" s="918"/>
      <c r="H157" s="918"/>
      <c r="I157" s="918"/>
      <c r="J157" s="918"/>
      <c r="K157" s="918"/>
      <c r="L157" s="918"/>
      <c r="M157" s="918"/>
      <c r="N157" s="918"/>
      <c r="O157" s="918"/>
      <c r="P157" s="919"/>
    </row>
    <row r="158" spans="1:16">
      <c r="A158" s="456">
        <v>155</v>
      </c>
    </row>
    <row r="159" spans="1:16">
      <c r="A159" s="456">
        <v>156</v>
      </c>
    </row>
    <row r="160" spans="1:16">
      <c r="A160" s="456">
        <v>157</v>
      </c>
    </row>
    <row r="161" spans="1:1">
      <c r="A161" s="456">
        <v>158</v>
      </c>
    </row>
    <row r="162" spans="1:1">
      <c r="A162" s="456">
        <v>159</v>
      </c>
    </row>
    <row r="163" spans="1:1">
      <c r="A163" s="456">
        <v>160</v>
      </c>
    </row>
  </sheetData>
  <autoFilter ref="A1:I155"/>
  <mergeCells count="15">
    <mergeCell ref="A97:J97"/>
    <mergeCell ref="N153:P153"/>
    <mergeCell ref="A157:P157"/>
    <mergeCell ref="K151:M151"/>
    <mergeCell ref="K152:M152"/>
    <mergeCell ref="K146:M146"/>
    <mergeCell ref="K147:M147"/>
    <mergeCell ref="K148:M148"/>
    <mergeCell ref="K149:M149"/>
    <mergeCell ref="K150:M150"/>
    <mergeCell ref="K156:M156"/>
    <mergeCell ref="K155:M155"/>
    <mergeCell ref="N155:P155"/>
    <mergeCell ref="K154:M154"/>
    <mergeCell ref="K153:M153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MD356"/>
  <sheetViews>
    <sheetView topLeftCell="A149" zoomScale="115" zoomScaleNormal="115" workbookViewId="0">
      <selection activeCell="H157" sqref="H157"/>
    </sheetView>
  </sheetViews>
  <sheetFormatPr defaultRowHeight="15"/>
  <cols>
    <col min="1" max="1" width="4.42578125" style="153" customWidth="1"/>
    <col min="2" max="2" width="18.5703125" style="150" customWidth="1"/>
    <col min="3" max="3" width="15.85546875" style="153" customWidth="1"/>
    <col min="4" max="4" width="26.140625" style="153" customWidth="1"/>
    <col min="5" max="5" width="24.7109375" style="150" customWidth="1"/>
    <col min="6" max="6" width="37.28515625" style="150" customWidth="1"/>
    <col min="7" max="7" width="26.7109375" style="307" customWidth="1"/>
    <col min="8" max="1018" width="9.140625" style="153" customWidth="1"/>
    <col min="1019" max="1025" width="8.7109375" style="303" customWidth="1"/>
    <col min="1026" max="16384" width="9.140625" style="303"/>
  </cols>
  <sheetData>
    <row r="2" spans="1:7" ht="18.75" customHeight="1">
      <c r="A2" s="925" t="s">
        <v>3818</v>
      </c>
      <c r="B2" s="926"/>
      <c r="C2" s="926"/>
      <c r="D2" s="926"/>
      <c r="E2" s="926"/>
      <c r="F2" s="926"/>
      <c r="G2" s="927"/>
    </row>
    <row r="3" spans="1:7" ht="15" customHeight="1">
      <c r="A3" s="932" t="s">
        <v>3819</v>
      </c>
      <c r="B3" s="932" t="s">
        <v>3</v>
      </c>
      <c r="C3" s="932" t="s">
        <v>635</v>
      </c>
      <c r="D3" s="932" t="s">
        <v>1</v>
      </c>
      <c r="E3" s="932" t="s">
        <v>2</v>
      </c>
      <c r="F3" s="932" t="s">
        <v>3820</v>
      </c>
      <c r="G3" s="930" t="s">
        <v>3821</v>
      </c>
    </row>
    <row r="4" spans="1:7" s="150" customFormat="1" ht="61.5" customHeight="1">
      <c r="A4" s="851"/>
      <c r="B4" s="851"/>
      <c r="C4" s="851"/>
      <c r="D4" s="851"/>
      <c r="E4" s="851"/>
      <c r="F4" s="851"/>
      <c r="G4" s="930"/>
    </row>
    <row r="5" spans="1:7" s="153" customFormat="1" ht="45" customHeight="1">
      <c r="A5" s="17">
        <v>1</v>
      </c>
      <c r="B5" s="17" t="s">
        <v>3822</v>
      </c>
      <c r="C5" s="17" t="s">
        <v>3823</v>
      </c>
      <c r="D5" s="17" t="s">
        <v>3824</v>
      </c>
      <c r="E5" s="17" t="s">
        <v>3028</v>
      </c>
      <c r="F5" s="17" t="s">
        <v>3825</v>
      </c>
      <c r="G5" s="304"/>
    </row>
    <row r="6" spans="1:7" ht="30.75" customHeight="1">
      <c r="A6" s="17">
        <f t="shared" ref="A6:A37" si="0">1+A5</f>
        <v>2</v>
      </c>
      <c r="B6" s="17" t="s">
        <v>1270</v>
      </c>
      <c r="C6" s="17" t="s">
        <v>1271</v>
      </c>
      <c r="D6" s="17" t="s">
        <v>3826</v>
      </c>
      <c r="E6" s="17" t="s">
        <v>3028</v>
      </c>
      <c r="F6" s="17"/>
      <c r="G6" s="304"/>
    </row>
    <row r="7" spans="1:7" ht="55.5" customHeight="1">
      <c r="A7" s="17">
        <f t="shared" si="0"/>
        <v>3</v>
      </c>
      <c r="B7" s="17" t="s">
        <v>2543</v>
      </c>
      <c r="C7" s="17" t="s">
        <v>2544</v>
      </c>
      <c r="D7" s="17" t="s">
        <v>3827</v>
      </c>
      <c r="E7" s="17" t="s">
        <v>3028</v>
      </c>
      <c r="F7" s="17"/>
      <c r="G7" s="304"/>
    </row>
    <row r="8" spans="1:7" ht="31.5" customHeight="1">
      <c r="A8" s="17">
        <f t="shared" si="0"/>
        <v>4</v>
      </c>
      <c r="B8" s="17" t="s">
        <v>3828</v>
      </c>
      <c r="C8" s="17" t="s">
        <v>2723</v>
      </c>
      <c r="D8" s="17" t="s">
        <v>1499</v>
      </c>
      <c r="E8" s="17" t="s">
        <v>3028</v>
      </c>
      <c r="F8" s="17"/>
      <c r="G8" s="304"/>
    </row>
    <row r="9" spans="1:7" ht="31.5" customHeight="1">
      <c r="A9" s="17">
        <f t="shared" si="0"/>
        <v>5</v>
      </c>
      <c r="B9" s="17" t="s">
        <v>2581</v>
      </c>
      <c r="C9" s="17" t="s">
        <v>441</v>
      </c>
      <c r="D9" s="17" t="s">
        <v>1294</v>
      </c>
      <c r="E9" s="17" t="s">
        <v>3028</v>
      </c>
      <c r="F9" s="17"/>
      <c r="G9" s="304"/>
    </row>
    <row r="10" spans="1:7" ht="33" customHeight="1">
      <c r="A10" s="17">
        <f t="shared" si="0"/>
        <v>6</v>
      </c>
      <c r="B10" s="17" t="s">
        <v>1423</v>
      </c>
      <c r="C10" s="17" t="s">
        <v>1424</v>
      </c>
      <c r="D10" s="17" t="s">
        <v>3829</v>
      </c>
      <c r="E10" s="17" t="s">
        <v>3028</v>
      </c>
      <c r="F10" s="17" t="s">
        <v>3830</v>
      </c>
      <c r="G10" s="304"/>
    </row>
    <row r="11" spans="1:7" ht="29.25" customHeight="1">
      <c r="A11" s="17">
        <f t="shared" si="0"/>
        <v>7</v>
      </c>
      <c r="B11" s="17" t="s">
        <v>373</v>
      </c>
      <c r="C11" s="17" t="s">
        <v>3831</v>
      </c>
      <c r="D11" s="17" t="s">
        <v>3832</v>
      </c>
      <c r="E11" s="17" t="s">
        <v>3028</v>
      </c>
      <c r="F11" s="17"/>
      <c r="G11" s="304"/>
    </row>
    <row r="12" spans="1:7" ht="28.5" customHeight="1">
      <c r="A12" s="17">
        <f t="shared" si="0"/>
        <v>8</v>
      </c>
      <c r="B12" s="17" t="s">
        <v>1573</v>
      </c>
      <c r="C12" s="17" t="s">
        <v>3833</v>
      </c>
      <c r="D12" s="17" t="s">
        <v>1156</v>
      </c>
      <c r="E12" s="17" t="s">
        <v>3028</v>
      </c>
      <c r="F12" s="17"/>
      <c r="G12" s="304"/>
    </row>
    <row r="13" spans="1:7" ht="27" customHeight="1">
      <c r="A13" s="17">
        <f t="shared" si="0"/>
        <v>9</v>
      </c>
      <c r="B13" s="17" t="s">
        <v>1406</v>
      </c>
      <c r="C13" s="17" t="s">
        <v>2611</v>
      </c>
      <c r="D13" s="17" t="s">
        <v>1218</v>
      </c>
      <c r="E13" s="17" t="s">
        <v>3028</v>
      </c>
      <c r="F13" s="17"/>
      <c r="G13" s="304"/>
    </row>
    <row r="14" spans="1:7" ht="27.75" customHeight="1">
      <c r="A14" s="17">
        <f t="shared" si="0"/>
        <v>10</v>
      </c>
      <c r="B14" s="17" t="s">
        <v>1500</v>
      </c>
      <c r="C14" s="17" t="s">
        <v>1503</v>
      </c>
      <c r="D14" s="17" t="s">
        <v>1499</v>
      </c>
      <c r="E14" s="17" t="s">
        <v>3028</v>
      </c>
      <c r="F14" s="17" t="s">
        <v>3830</v>
      </c>
      <c r="G14" s="304"/>
    </row>
    <row r="15" spans="1:7">
      <c r="A15" s="17">
        <f t="shared" si="0"/>
        <v>11</v>
      </c>
      <c r="B15" s="17" t="s">
        <v>1576</v>
      </c>
      <c r="C15" s="17" t="s">
        <v>1314</v>
      </c>
      <c r="D15" s="17" t="s">
        <v>1226</v>
      </c>
      <c r="E15" s="17" t="s">
        <v>3028</v>
      </c>
      <c r="F15" s="17" t="s">
        <v>3834</v>
      </c>
      <c r="G15" s="304"/>
    </row>
    <row r="16" spans="1:7" ht="45" customHeight="1">
      <c r="A16" s="17">
        <f t="shared" si="0"/>
        <v>12</v>
      </c>
      <c r="B16" s="17" t="s">
        <v>1655</v>
      </c>
      <c r="C16" s="17" t="s">
        <v>1656</v>
      </c>
      <c r="D16" s="17" t="s">
        <v>3835</v>
      </c>
      <c r="E16" s="17" t="s">
        <v>1115</v>
      </c>
      <c r="F16" s="17" t="s">
        <v>3836</v>
      </c>
      <c r="G16" s="304"/>
    </row>
    <row r="17" spans="1:7" ht="28.5" customHeight="1">
      <c r="A17" s="17">
        <f t="shared" si="0"/>
        <v>13</v>
      </c>
      <c r="B17" s="17" t="s">
        <v>3837</v>
      </c>
      <c r="C17" s="17" t="s">
        <v>2000</v>
      </c>
      <c r="D17" s="17" t="s">
        <v>3838</v>
      </c>
      <c r="E17" s="17" t="s">
        <v>1081</v>
      </c>
      <c r="F17" s="17" t="s">
        <v>3830</v>
      </c>
      <c r="G17" s="304"/>
    </row>
    <row r="18" spans="1:7" ht="25.5">
      <c r="A18" s="17">
        <f t="shared" si="0"/>
        <v>14</v>
      </c>
      <c r="B18" s="17" t="s">
        <v>2586</v>
      </c>
      <c r="C18" s="17" t="s">
        <v>2572</v>
      </c>
      <c r="D18" s="17" t="s">
        <v>1124</v>
      </c>
      <c r="E18" s="17" t="s">
        <v>3839</v>
      </c>
      <c r="F18" s="17" t="s">
        <v>3840</v>
      </c>
      <c r="G18" s="304"/>
    </row>
    <row r="19" spans="1:7" ht="31.5" customHeight="1">
      <c r="A19" s="17">
        <f t="shared" si="0"/>
        <v>15</v>
      </c>
      <c r="B19" s="17" t="s">
        <v>2581</v>
      </c>
      <c r="C19" s="17" t="s">
        <v>441</v>
      </c>
      <c r="D19" s="17" t="s">
        <v>1294</v>
      </c>
      <c r="E19" s="17" t="s">
        <v>3028</v>
      </c>
      <c r="F19" s="17"/>
      <c r="G19" s="304"/>
    </row>
    <row r="20" spans="1:7" ht="29.25" customHeight="1">
      <c r="A20" s="17">
        <f t="shared" si="0"/>
        <v>16</v>
      </c>
      <c r="B20" s="17" t="s">
        <v>3837</v>
      </c>
      <c r="C20" s="17" t="s">
        <v>2000</v>
      </c>
      <c r="D20" s="17" t="s">
        <v>3838</v>
      </c>
      <c r="E20" s="17" t="s">
        <v>3028</v>
      </c>
      <c r="F20" s="17" t="s">
        <v>3830</v>
      </c>
      <c r="G20" s="304"/>
    </row>
    <row r="21" spans="1:7" ht="31.5" customHeight="1">
      <c r="A21" s="17">
        <f t="shared" si="0"/>
        <v>17</v>
      </c>
      <c r="B21" s="17" t="s">
        <v>1359</v>
      </c>
      <c r="C21" s="17" t="s">
        <v>1360</v>
      </c>
      <c r="D21" s="17" t="s">
        <v>1273</v>
      </c>
      <c r="E21" s="17" t="s">
        <v>974</v>
      </c>
      <c r="F21" s="17"/>
      <c r="G21" s="304"/>
    </row>
    <row r="22" spans="1:7" ht="30.75" customHeight="1">
      <c r="A22" s="17">
        <f t="shared" si="0"/>
        <v>18</v>
      </c>
      <c r="B22" s="17" t="s">
        <v>1726</v>
      </c>
      <c r="C22" s="17" t="s">
        <v>1727</v>
      </c>
      <c r="D22" s="17" t="s">
        <v>1218</v>
      </c>
      <c r="E22" s="17" t="s">
        <v>3028</v>
      </c>
      <c r="F22" s="17" t="s">
        <v>3830</v>
      </c>
      <c r="G22" s="304"/>
    </row>
    <row r="23" spans="1:7" ht="32.25" customHeight="1">
      <c r="A23" s="17">
        <f t="shared" si="0"/>
        <v>19</v>
      </c>
      <c r="B23" s="17" t="s">
        <v>373</v>
      </c>
      <c r="C23" s="17" t="s">
        <v>3831</v>
      </c>
      <c r="D23" s="17" t="s">
        <v>3832</v>
      </c>
      <c r="E23" s="17" t="s">
        <v>3028</v>
      </c>
      <c r="F23" s="17" t="s">
        <v>3841</v>
      </c>
      <c r="G23" s="304"/>
    </row>
    <row r="24" spans="1:7" ht="67.5" customHeight="1">
      <c r="A24" s="17">
        <f t="shared" si="0"/>
        <v>20</v>
      </c>
      <c r="B24" s="17" t="s">
        <v>1365</v>
      </c>
      <c r="C24" s="17"/>
      <c r="D24" s="17"/>
      <c r="E24" s="17" t="s">
        <v>3842</v>
      </c>
      <c r="F24" s="17" t="s">
        <v>3843</v>
      </c>
      <c r="G24" s="304">
        <v>43558</v>
      </c>
    </row>
    <row r="25" spans="1:7" ht="68.25" customHeight="1">
      <c r="A25" s="17">
        <f t="shared" si="0"/>
        <v>21</v>
      </c>
      <c r="B25" s="17" t="s">
        <v>1378</v>
      </c>
      <c r="C25" s="17"/>
      <c r="D25" s="17"/>
      <c r="E25" s="17" t="s">
        <v>3842</v>
      </c>
      <c r="F25" s="17" t="s">
        <v>3843</v>
      </c>
      <c r="G25" s="304">
        <v>43558</v>
      </c>
    </row>
    <row r="26" spans="1:7" ht="77.25" customHeight="1">
      <c r="A26" s="17">
        <f t="shared" si="0"/>
        <v>22</v>
      </c>
      <c r="B26" s="17" t="s">
        <v>3844</v>
      </c>
      <c r="C26" s="17"/>
      <c r="D26" s="17"/>
      <c r="E26" s="17" t="s">
        <v>3842</v>
      </c>
      <c r="F26" s="17" t="s">
        <v>3843</v>
      </c>
      <c r="G26" s="304">
        <v>43558</v>
      </c>
    </row>
    <row r="27" spans="1:7" ht="30" customHeight="1">
      <c r="A27" s="17">
        <f t="shared" si="0"/>
        <v>23</v>
      </c>
      <c r="B27" s="17" t="s">
        <v>3845</v>
      </c>
      <c r="C27" s="17" t="s">
        <v>3846</v>
      </c>
      <c r="D27" s="17" t="s">
        <v>1273</v>
      </c>
      <c r="E27" s="17" t="s">
        <v>974</v>
      </c>
      <c r="F27" s="17" t="s">
        <v>3847</v>
      </c>
      <c r="G27" s="304"/>
    </row>
    <row r="28" spans="1:7" ht="33" customHeight="1">
      <c r="A28" s="17">
        <f t="shared" si="0"/>
        <v>24</v>
      </c>
      <c r="B28" s="17" t="s">
        <v>1423</v>
      </c>
      <c r="C28" s="17" t="s">
        <v>1424</v>
      </c>
      <c r="D28" s="17" t="s">
        <v>3829</v>
      </c>
      <c r="E28" s="17" t="s">
        <v>3028</v>
      </c>
      <c r="F28" s="17" t="s">
        <v>3830</v>
      </c>
      <c r="G28" s="304"/>
    </row>
    <row r="29" spans="1:7" ht="31.5" customHeight="1">
      <c r="A29" s="17">
        <f t="shared" si="0"/>
        <v>25</v>
      </c>
      <c r="B29" s="17" t="s">
        <v>3848</v>
      </c>
      <c r="C29" s="17" t="s">
        <v>3849</v>
      </c>
      <c r="D29" s="17" t="s">
        <v>3850</v>
      </c>
      <c r="E29" s="17" t="s">
        <v>3028</v>
      </c>
      <c r="F29" s="17" t="s">
        <v>3851</v>
      </c>
      <c r="G29" s="304"/>
    </row>
    <row r="30" spans="1:7" ht="40.5" customHeight="1">
      <c r="A30" s="17">
        <f t="shared" si="0"/>
        <v>26</v>
      </c>
      <c r="B30" s="17" t="s">
        <v>3848</v>
      </c>
      <c r="C30" s="17" t="s">
        <v>3852</v>
      </c>
      <c r="D30" s="17"/>
      <c r="E30" s="17" t="s">
        <v>3028</v>
      </c>
      <c r="F30" s="17" t="s">
        <v>3840</v>
      </c>
      <c r="G30" s="304"/>
    </row>
    <row r="31" spans="1:7" ht="35.25" customHeight="1">
      <c r="A31" s="17">
        <f t="shared" si="0"/>
        <v>27</v>
      </c>
      <c r="B31" s="17" t="s">
        <v>1960</v>
      </c>
      <c r="C31" s="17" t="s">
        <v>1961</v>
      </c>
      <c r="D31" s="17" t="s">
        <v>1173</v>
      </c>
      <c r="E31" s="17" t="s">
        <v>3028</v>
      </c>
      <c r="F31" s="17" t="s">
        <v>3853</v>
      </c>
      <c r="G31" s="304"/>
    </row>
    <row r="32" spans="1:7" ht="24.75" customHeight="1">
      <c r="A32" s="17">
        <f t="shared" si="0"/>
        <v>28</v>
      </c>
      <c r="B32" s="17" t="s">
        <v>3854</v>
      </c>
      <c r="C32" s="17" t="s">
        <v>3855</v>
      </c>
      <c r="D32" s="17" t="s">
        <v>3856</v>
      </c>
      <c r="E32" s="17"/>
      <c r="F32" s="17" t="s">
        <v>3857</v>
      </c>
      <c r="G32" s="304"/>
    </row>
    <row r="33" spans="1:7" ht="35.25" customHeight="1">
      <c r="A33" s="17">
        <f t="shared" si="0"/>
        <v>29</v>
      </c>
      <c r="B33" s="17" t="s">
        <v>1488</v>
      </c>
      <c r="C33" s="17" t="s">
        <v>1489</v>
      </c>
      <c r="D33" s="17" t="s">
        <v>1392</v>
      </c>
      <c r="E33" s="17" t="s">
        <v>3028</v>
      </c>
      <c r="F33" s="17" t="s">
        <v>3857</v>
      </c>
      <c r="G33" s="304"/>
    </row>
    <row r="34" spans="1:7">
      <c r="A34" s="17">
        <f t="shared" si="0"/>
        <v>30</v>
      </c>
      <c r="B34" s="17" t="s">
        <v>3858</v>
      </c>
      <c r="C34" s="17" t="s">
        <v>3859</v>
      </c>
      <c r="D34" s="17"/>
      <c r="E34" s="17"/>
      <c r="F34" s="17" t="s">
        <v>3860</v>
      </c>
      <c r="G34" s="304"/>
    </row>
    <row r="35" spans="1:7" ht="27.75" customHeight="1">
      <c r="A35" s="17">
        <f t="shared" si="0"/>
        <v>31</v>
      </c>
      <c r="B35" s="17" t="s">
        <v>99</v>
      </c>
      <c r="C35" s="17" t="s">
        <v>100</v>
      </c>
      <c r="D35" s="17" t="s">
        <v>1269</v>
      </c>
      <c r="E35" s="17"/>
      <c r="F35" s="17" t="s">
        <v>3857</v>
      </c>
      <c r="G35" s="304"/>
    </row>
    <row r="36" spans="1:7" ht="29.25" customHeight="1">
      <c r="A36" s="17">
        <f t="shared" si="0"/>
        <v>32</v>
      </c>
      <c r="B36" s="17" t="s">
        <v>1242</v>
      </c>
      <c r="C36" s="17"/>
      <c r="D36" s="17"/>
      <c r="E36" s="17"/>
      <c r="F36" s="17" t="s">
        <v>3861</v>
      </c>
      <c r="G36" s="304"/>
    </row>
    <row r="37" spans="1:7" ht="35.25" customHeight="1">
      <c r="A37" s="17">
        <f t="shared" si="0"/>
        <v>33</v>
      </c>
      <c r="B37" s="17" t="s">
        <v>1518</v>
      </c>
      <c r="C37" s="17" t="s">
        <v>1582</v>
      </c>
      <c r="D37" s="17" t="s">
        <v>1273</v>
      </c>
      <c r="E37" s="17"/>
      <c r="F37" s="17" t="s">
        <v>3830</v>
      </c>
      <c r="G37" s="304"/>
    </row>
    <row r="38" spans="1:7" ht="33" customHeight="1">
      <c r="A38" s="17">
        <f t="shared" ref="A38:A69" si="1">1+A37</f>
        <v>34</v>
      </c>
      <c r="B38" s="17" t="s">
        <v>3862</v>
      </c>
      <c r="C38" s="17" t="s">
        <v>1550</v>
      </c>
      <c r="D38" s="17" t="s">
        <v>1548</v>
      </c>
      <c r="E38" s="17" t="s">
        <v>3028</v>
      </c>
      <c r="F38" s="17" t="s">
        <v>3863</v>
      </c>
      <c r="G38" s="304"/>
    </row>
    <row r="39" spans="1:7" ht="32.25" customHeight="1">
      <c r="A39" s="17">
        <f t="shared" si="1"/>
        <v>35</v>
      </c>
      <c r="B39" s="17" t="s">
        <v>2684</v>
      </c>
      <c r="C39" s="17" t="s">
        <v>2685</v>
      </c>
      <c r="D39" s="17" t="s">
        <v>3864</v>
      </c>
      <c r="E39" s="17" t="s">
        <v>3839</v>
      </c>
      <c r="F39" s="17" t="s">
        <v>3865</v>
      </c>
      <c r="G39" s="304">
        <v>43656</v>
      </c>
    </row>
    <row r="40" spans="1:7" ht="54.75" customHeight="1">
      <c r="A40" s="17">
        <f t="shared" si="1"/>
        <v>36</v>
      </c>
      <c r="B40" s="17" t="s">
        <v>1632</v>
      </c>
      <c r="C40" s="17" t="s">
        <v>1633</v>
      </c>
      <c r="D40" s="17" t="s">
        <v>1631</v>
      </c>
      <c r="E40" s="17" t="s">
        <v>3866</v>
      </c>
      <c r="F40" s="17" t="s">
        <v>3867</v>
      </c>
      <c r="G40" s="304">
        <v>43656</v>
      </c>
    </row>
    <row r="41" spans="1:7" ht="35.25" customHeight="1">
      <c r="A41" s="17">
        <f t="shared" si="1"/>
        <v>37</v>
      </c>
      <c r="B41" s="17" t="s">
        <v>3868</v>
      </c>
      <c r="C41" s="17" t="s">
        <v>3869</v>
      </c>
      <c r="D41" s="17" t="s">
        <v>1560</v>
      </c>
      <c r="E41" s="17" t="s">
        <v>3870</v>
      </c>
      <c r="F41" s="17" t="s">
        <v>3871</v>
      </c>
      <c r="G41" s="304">
        <v>43656</v>
      </c>
    </row>
    <row r="42" spans="1:7" ht="35.25" customHeight="1">
      <c r="A42" s="17">
        <f t="shared" si="1"/>
        <v>38</v>
      </c>
      <c r="B42" s="17" t="s">
        <v>1592</v>
      </c>
      <c r="C42" s="17" t="s">
        <v>1593</v>
      </c>
      <c r="D42" s="17" t="s">
        <v>3872</v>
      </c>
      <c r="E42" s="17" t="s">
        <v>3873</v>
      </c>
      <c r="F42" s="17" t="s">
        <v>3874</v>
      </c>
      <c r="G42" s="304">
        <v>43671</v>
      </c>
    </row>
    <row r="43" spans="1:7" ht="36" customHeight="1">
      <c r="A43" s="17">
        <f t="shared" si="1"/>
        <v>39</v>
      </c>
      <c r="B43" s="17" t="s">
        <v>1518</v>
      </c>
      <c r="C43" s="17" t="s">
        <v>1579</v>
      </c>
      <c r="D43" s="17" t="s">
        <v>76</v>
      </c>
      <c r="E43" s="17" t="s">
        <v>3842</v>
      </c>
      <c r="F43" s="17" t="s">
        <v>3871</v>
      </c>
      <c r="G43" s="304">
        <v>43685</v>
      </c>
    </row>
    <row r="44" spans="1:7" ht="34.5" customHeight="1">
      <c r="A44" s="17">
        <f t="shared" si="1"/>
        <v>40</v>
      </c>
      <c r="B44" s="17" t="s">
        <v>1581</v>
      </c>
      <c r="C44" s="17" t="s">
        <v>1582</v>
      </c>
      <c r="D44" s="17" t="s">
        <v>76</v>
      </c>
      <c r="E44" s="17" t="s">
        <v>3842</v>
      </c>
      <c r="F44" s="17" t="s">
        <v>3871</v>
      </c>
      <c r="G44" s="304">
        <v>43685</v>
      </c>
    </row>
    <row r="45" spans="1:7" ht="45.75" customHeight="1">
      <c r="A45" s="17">
        <f t="shared" si="1"/>
        <v>41</v>
      </c>
      <c r="B45" s="17" t="s">
        <v>200</v>
      </c>
      <c r="C45" s="17" t="s">
        <v>201</v>
      </c>
      <c r="D45" s="17" t="s">
        <v>3875</v>
      </c>
      <c r="E45" s="17" t="s">
        <v>3842</v>
      </c>
      <c r="F45" s="17" t="s">
        <v>3876</v>
      </c>
      <c r="G45" s="304">
        <v>43685</v>
      </c>
    </row>
    <row r="46" spans="1:7" ht="38.25" customHeight="1">
      <c r="A46" s="17">
        <f t="shared" si="1"/>
        <v>42</v>
      </c>
      <c r="B46" s="17" t="s">
        <v>3877</v>
      </c>
      <c r="C46" s="17" t="s">
        <v>3878</v>
      </c>
      <c r="D46" s="17" t="s">
        <v>3879</v>
      </c>
      <c r="E46" s="17" t="s">
        <v>3842</v>
      </c>
      <c r="F46" s="17" t="s">
        <v>3880</v>
      </c>
      <c r="G46" s="304">
        <v>43691</v>
      </c>
    </row>
    <row r="47" spans="1:7" ht="28.5" customHeight="1">
      <c r="A47" s="17">
        <f t="shared" si="1"/>
        <v>43</v>
      </c>
      <c r="B47" s="17" t="s">
        <v>1592</v>
      </c>
      <c r="C47" s="17" t="s">
        <v>1593</v>
      </c>
      <c r="D47" s="17" t="s">
        <v>3881</v>
      </c>
      <c r="E47" s="17" t="s">
        <v>3873</v>
      </c>
      <c r="F47" s="17" t="s">
        <v>3830</v>
      </c>
      <c r="G47" s="304">
        <v>43700</v>
      </c>
    </row>
    <row r="48" spans="1:7" ht="37.5" customHeight="1">
      <c r="A48" s="17">
        <f t="shared" si="1"/>
        <v>44</v>
      </c>
      <c r="B48" s="17" t="s">
        <v>1610</v>
      </c>
      <c r="C48" s="17" t="s">
        <v>2482</v>
      </c>
      <c r="D48" s="17" t="s">
        <v>3882</v>
      </c>
      <c r="E48" s="17" t="s">
        <v>3842</v>
      </c>
      <c r="F48" s="17" t="s">
        <v>3883</v>
      </c>
      <c r="G48" s="304">
        <v>43698</v>
      </c>
    </row>
    <row r="49" spans="1:7" ht="30.75" customHeight="1">
      <c r="A49" s="17">
        <f t="shared" si="1"/>
        <v>45</v>
      </c>
      <c r="B49" s="17" t="s">
        <v>1500</v>
      </c>
      <c r="C49" s="17" t="s">
        <v>1503</v>
      </c>
      <c r="D49" s="17" t="s">
        <v>207</v>
      </c>
      <c r="E49" s="17" t="s">
        <v>3839</v>
      </c>
      <c r="F49" s="17" t="s">
        <v>3884</v>
      </c>
      <c r="G49" s="304">
        <v>43727</v>
      </c>
    </row>
    <row r="50" spans="1:7" ht="29.25" customHeight="1">
      <c r="A50" s="17">
        <f t="shared" si="1"/>
        <v>46</v>
      </c>
      <c r="B50" s="17" t="s">
        <v>1500</v>
      </c>
      <c r="C50" s="17" t="s">
        <v>1501</v>
      </c>
      <c r="D50" s="17" t="s">
        <v>207</v>
      </c>
      <c r="E50" s="17" t="s">
        <v>3839</v>
      </c>
      <c r="F50" s="17" t="s">
        <v>3884</v>
      </c>
      <c r="G50" s="304">
        <v>43727</v>
      </c>
    </row>
    <row r="51" spans="1:7" ht="29.25" customHeight="1">
      <c r="A51" s="17">
        <f t="shared" si="1"/>
        <v>47</v>
      </c>
      <c r="B51" s="17" t="s">
        <v>788</v>
      </c>
      <c r="C51" s="17"/>
      <c r="D51" s="17"/>
      <c r="E51" s="17" t="s">
        <v>3839</v>
      </c>
      <c r="F51" s="17" t="s">
        <v>3885</v>
      </c>
      <c r="G51" s="304">
        <v>43762</v>
      </c>
    </row>
    <row r="52" spans="1:7" ht="30.75" customHeight="1">
      <c r="A52" s="17">
        <f t="shared" si="1"/>
        <v>48</v>
      </c>
      <c r="B52" s="17" t="s">
        <v>2763</v>
      </c>
      <c r="C52" s="17"/>
      <c r="D52" s="17"/>
      <c r="E52" s="17" t="s">
        <v>3839</v>
      </c>
      <c r="F52" s="17" t="s">
        <v>3880</v>
      </c>
      <c r="G52" s="304">
        <v>43763</v>
      </c>
    </row>
    <row r="53" spans="1:7" ht="25.5">
      <c r="A53" s="17">
        <f t="shared" si="1"/>
        <v>49</v>
      </c>
      <c r="B53" s="17" t="s">
        <v>873</v>
      </c>
      <c r="C53" s="17" t="s">
        <v>874</v>
      </c>
      <c r="D53" s="17" t="s">
        <v>1565</v>
      </c>
      <c r="E53" s="17" t="s">
        <v>3839</v>
      </c>
      <c r="F53" s="17" t="s">
        <v>3880</v>
      </c>
      <c r="G53" s="304">
        <v>43780</v>
      </c>
    </row>
    <row r="54" spans="1:7" ht="25.5">
      <c r="A54" s="17">
        <f t="shared" si="1"/>
        <v>50</v>
      </c>
      <c r="B54" s="17" t="s">
        <v>1743</v>
      </c>
      <c r="C54" s="17" t="s">
        <v>3886</v>
      </c>
      <c r="D54" s="17" t="s">
        <v>1269</v>
      </c>
      <c r="E54" s="17" t="s">
        <v>3887</v>
      </c>
      <c r="F54" s="17"/>
      <c r="G54" s="304">
        <v>43795</v>
      </c>
    </row>
    <row r="55" spans="1:7" ht="25.5">
      <c r="A55" s="17">
        <f t="shared" si="1"/>
        <v>51</v>
      </c>
      <c r="B55" s="17" t="s">
        <v>1420</v>
      </c>
      <c r="C55" s="17"/>
      <c r="D55" s="17"/>
      <c r="E55" s="17" t="s">
        <v>3839</v>
      </c>
      <c r="F55" s="17"/>
      <c r="G55" s="304">
        <v>43797</v>
      </c>
    </row>
    <row r="56" spans="1:7" ht="25.5">
      <c r="A56" s="17">
        <f t="shared" si="1"/>
        <v>52</v>
      </c>
      <c r="B56" s="17" t="s">
        <v>1746</v>
      </c>
      <c r="C56" s="17" t="s">
        <v>1747</v>
      </c>
      <c r="D56" s="17" t="s">
        <v>3888</v>
      </c>
      <c r="E56" s="17" t="s">
        <v>3887</v>
      </c>
      <c r="F56" s="17" t="s">
        <v>3889</v>
      </c>
      <c r="G56" s="304">
        <v>43797</v>
      </c>
    </row>
    <row r="57" spans="1:7" ht="25.5">
      <c r="A57" s="17">
        <f t="shared" si="1"/>
        <v>53</v>
      </c>
      <c r="B57" s="17" t="s">
        <v>3890</v>
      </c>
      <c r="C57" s="17" t="s">
        <v>3891</v>
      </c>
      <c r="D57" s="17" t="s">
        <v>1156</v>
      </c>
      <c r="E57" s="17" t="s">
        <v>3839</v>
      </c>
      <c r="F57" s="17"/>
      <c r="G57" s="304"/>
    </row>
    <row r="58" spans="1:7" ht="29.25" customHeight="1">
      <c r="A58" s="17">
        <f t="shared" si="1"/>
        <v>54</v>
      </c>
      <c r="B58" s="17" t="s">
        <v>1796</v>
      </c>
      <c r="C58" s="17" t="s">
        <v>1797</v>
      </c>
      <c r="D58" s="17" t="s">
        <v>1578</v>
      </c>
      <c r="E58" s="17" t="s">
        <v>3887</v>
      </c>
      <c r="F58" s="17" t="s">
        <v>3892</v>
      </c>
      <c r="G58" s="304">
        <v>43818</v>
      </c>
    </row>
    <row r="59" spans="1:7" ht="25.5">
      <c r="A59" s="17">
        <f t="shared" si="1"/>
        <v>55</v>
      </c>
      <c r="B59" s="17" t="s">
        <v>1847</v>
      </c>
      <c r="C59" s="17" t="s">
        <v>1848</v>
      </c>
      <c r="D59" s="17" t="s">
        <v>1846</v>
      </c>
      <c r="E59" s="17" t="s">
        <v>3887</v>
      </c>
      <c r="F59" s="17" t="s">
        <v>3893</v>
      </c>
      <c r="G59" s="304" t="s">
        <v>3894</v>
      </c>
    </row>
    <row r="60" spans="1:7" ht="25.5">
      <c r="A60" s="17">
        <f t="shared" si="1"/>
        <v>56</v>
      </c>
      <c r="B60" s="17" t="s">
        <v>1721</v>
      </c>
      <c r="C60" s="17" t="s">
        <v>3895</v>
      </c>
      <c r="D60" s="17" t="s">
        <v>1173</v>
      </c>
      <c r="E60" s="17" t="s">
        <v>3896</v>
      </c>
      <c r="F60" s="17" t="s">
        <v>3893</v>
      </c>
      <c r="G60" s="304">
        <v>43972</v>
      </c>
    </row>
    <row r="61" spans="1:7" ht="29.25" customHeight="1">
      <c r="A61" s="17">
        <f t="shared" si="1"/>
        <v>57</v>
      </c>
      <c r="B61" s="17" t="s">
        <v>1724</v>
      </c>
      <c r="C61" s="17" t="s">
        <v>3895</v>
      </c>
      <c r="D61" s="17" t="s">
        <v>1173</v>
      </c>
      <c r="E61" s="17" t="s">
        <v>3896</v>
      </c>
      <c r="F61" s="17" t="s">
        <v>3893</v>
      </c>
      <c r="G61" s="304">
        <v>43972</v>
      </c>
    </row>
    <row r="62" spans="1:7" ht="28.5" customHeight="1">
      <c r="A62" s="17">
        <f t="shared" si="1"/>
        <v>58</v>
      </c>
      <c r="B62" s="17" t="s">
        <v>1942</v>
      </c>
      <c r="C62" s="17" t="s">
        <v>1943</v>
      </c>
      <c r="D62" s="17" t="s">
        <v>1520</v>
      </c>
      <c r="E62" s="17" t="s">
        <v>3897</v>
      </c>
      <c r="F62" s="17" t="s">
        <v>3893</v>
      </c>
      <c r="G62" s="304">
        <v>43972</v>
      </c>
    </row>
    <row r="63" spans="1:7" ht="30" customHeight="1">
      <c r="A63" s="17">
        <f t="shared" si="1"/>
        <v>59</v>
      </c>
      <c r="B63" s="17" t="s">
        <v>3898</v>
      </c>
      <c r="C63" s="17" t="s">
        <v>3899</v>
      </c>
      <c r="D63" s="17" t="s">
        <v>3900</v>
      </c>
      <c r="E63" s="17" t="s">
        <v>3897</v>
      </c>
      <c r="F63" s="17" t="s">
        <v>3830</v>
      </c>
      <c r="G63" s="304">
        <v>43985</v>
      </c>
    </row>
    <row r="64" spans="1:7" ht="34.5" customHeight="1">
      <c r="A64" s="17">
        <f t="shared" si="1"/>
        <v>60</v>
      </c>
      <c r="B64" s="17" t="s">
        <v>3901</v>
      </c>
      <c r="C64" s="17" t="s">
        <v>1958</v>
      </c>
      <c r="D64" s="17" t="s">
        <v>3902</v>
      </c>
      <c r="E64" s="17" t="s">
        <v>3897</v>
      </c>
      <c r="F64" s="17" t="s">
        <v>3903</v>
      </c>
      <c r="G64" s="304">
        <v>43985</v>
      </c>
    </row>
    <row r="65" spans="1:7" ht="48.75" customHeight="1">
      <c r="A65" s="17">
        <f t="shared" si="1"/>
        <v>61</v>
      </c>
      <c r="B65" s="17" t="s">
        <v>3904</v>
      </c>
      <c r="C65" s="17" t="s">
        <v>2005</v>
      </c>
      <c r="D65" s="17" t="s">
        <v>1578</v>
      </c>
      <c r="E65" s="17" t="s">
        <v>3897</v>
      </c>
      <c r="F65" s="17" t="s">
        <v>3905</v>
      </c>
      <c r="G65" s="304">
        <v>43990</v>
      </c>
    </row>
    <row r="66" spans="1:7" ht="16.5" customHeight="1">
      <c r="A66" s="17">
        <f t="shared" si="1"/>
        <v>62</v>
      </c>
      <c r="B66" s="17" t="s">
        <v>2045</v>
      </c>
      <c r="C66" s="17" t="s">
        <v>2046</v>
      </c>
      <c r="D66" s="17" t="s">
        <v>1578</v>
      </c>
      <c r="E66" s="17" t="s">
        <v>3897</v>
      </c>
      <c r="F66" s="17" t="s">
        <v>3830</v>
      </c>
      <c r="G66" s="304"/>
    </row>
    <row r="67" spans="1:7" ht="37.5" customHeight="1">
      <c r="A67" s="17">
        <f t="shared" si="1"/>
        <v>63</v>
      </c>
      <c r="B67" s="17" t="s">
        <v>3906</v>
      </c>
      <c r="C67" s="17" t="s">
        <v>2894</v>
      </c>
      <c r="D67" s="17"/>
      <c r="E67" s="17"/>
      <c r="F67" s="17" t="s">
        <v>3905</v>
      </c>
      <c r="G67" s="304">
        <v>44005</v>
      </c>
    </row>
    <row r="68" spans="1:7" ht="25.5">
      <c r="A68" s="17">
        <f t="shared" si="1"/>
        <v>64</v>
      </c>
      <c r="B68" s="17" t="s">
        <v>1981</v>
      </c>
      <c r="C68" s="17"/>
      <c r="D68" s="17"/>
      <c r="E68" s="17" t="s">
        <v>3896</v>
      </c>
      <c r="F68" s="17" t="s">
        <v>3905</v>
      </c>
      <c r="G68" s="304"/>
    </row>
    <row r="69" spans="1:7" ht="25.5">
      <c r="A69" s="17">
        <f t="shared" si="1"/>
        <v>65</v>
      </c>
      <c r="B69" s="17" t="s">
        <v>3907</v>
      </c>
      <c r="C69" s="17" t="s">
        <v>2081</v>
      </c>
      <c r="D69" s="17" t="s">
        <v>3908</v>
      </c>
      <c r="E69" s="17" t="s">
        <v>3909</v>
      </c>
      <c r="F69" s="17" t="s">
        <v>3910</v>
      </c>
      <c r="G69" s="304">
        <v>44015</v>
      </c>
    </row>
    <row r="70" spans="1:7" ht="29.25" customHeight="1">
      <c r="A70" s="17">
        <f t="shared" ref="A70:A77" si="2">1+A69</f>
        <v>66</v>
      </c>
      <c r="B70" s="17" t="s">
        <v>3906</v>
      </c>
      <c r="C70" s="17" t="s">
        <v>2894</v>
      </c>
      <c r="D70" s="17"/>
      <c r="E70" s="17" t="s">
        <v>3911</v>
      </c>
      <c r="F70" s="17" t="s">
        <v>3910</v>
      </c>
      <c r="G70" s="304">
        <v>44022</v>
      </c>
    </row>
    <row r="71" spans="1:7" ht="28.5" customHeight="1">
      <c r="A71" s="17">
        <f t="shared" si="2"/>
        <v>67</v>
      </c>
      <c r="B71" s="17" t="s">
        <v>2121</v>
      </c>
      <c r="C71" s="17" t="s">
        <v>2122</v>
      </c>
      <c r="D71" s="17" t="s">
        <v>2120</v>
      </c>
      <c r="E71" s="17" t="s">
        <v>3909</v>
      </c>
      <c r="F71" s="17" t="s">
        <v>3912</v>
      </c>
      <c r="G71" s="304">
        <v>44034</v>
      </c>
    </row>
    <row r="72" spans="1:7" ht="29.25" customHeight="1">
      <c r="A72" s="17">
        <f t="shared" si="2"/>
        <v>68</v>
      </c>
      <c r="B72" s="17" t="s">
        <v>2031</v>
      </c>
      <c r="C72" s="17" t="s">
        <v>2032</v>
      </c>
      <c r="D72" s="17" t="s">
        <v>3913</v>
      </c>
      <c r="E72" s="17" t="s">
        <v>3914</v>
      </c>
      <c r="F72" s="17" t="s">
        <v>3915</v>
      </c>
      <c r="G72" s="304">
        <v>44034</v>
      </c>
    </row>
    <row r="73" spans="1:7" ht="23.25" customHeight="1">
      <c r="A73" s="17">
        <f t="shared" si="2"/>
        <v>69</v>
      </c>
      <c r="B73" s="17" t="s">
        <v>3916</v>
      </c>
      <c r="C73" s="17" t="s">
        <v>2096</v>
      </c>
      <c r="D73" s="17" t="s">
        <v>1855</v>
      </c>
      <c r="E73" s="17" t="s">
        <v>3917</v>
      </c>
      <c r="F73" s="17" t="s">
        <v>3918</v>
      </c>
      <c r="G73" s="304"/>
    </row>
    <row r="74" spans="1:7" ht="27.75" customHeight="1">
      <c r="A74" s="17">
        <f t="shared" si="2"/>
        <v>70</v>
      </c>
      <c r="B74" s="17" t="s">
        <v>834</v>
      </c>
      <c r="C74" s="17" t="s">
        <v>3919</v>
      </c>
      <c r="D74" s="17" t="s">
        <v>3920</v>
      </c>
      <c r="E74" s="17" t="s">
        <v>3921</v>
      </c>
      <c r="F74" s="17" t="s">
        <v>3871</v>
      </c>
      <c r="G74" s="304">
        <v>44041</v>
      </c>
    </row>
    <row r="75" spans="1:7" ht="29.25" customHeight="1">
      <c r="A75" s="17">
        <f t="shared" si="2"/>
        <v>71</v>
      </c>
      <c r="B75" s="17" t="s">
        <v>2107</v>
      </c>
      <c r="C75" s="17" t="s">
        <v>2108</v>
      </c>
      <c r="D75" s="17" t="s">
        <v>1173</v>
      </c>
      <c r="E75" s="17" t="s">
        <v>3922</v>
      </c>
      <c r="F75" s="17" t="s">
        <v>3923</v>
      </c>
      <c r="G75" s="304">
        <v>44048</v>
      </c>
    </row>
    <row r="76" spans="1:7" ht="38.25">
      <c r="A76" s="17">
        <f t="shared" si="2"/>
        <v>72</v>
      </c>
      <c r="B76" s="17" t="s">
        <v>1518</v>
      </c>
      <c r="C76" s="17" t="s">
        <v>2127</v>
      </c>
      <c r="D76" s="17" t="s">
        <v>1578</v>
      </c>
      <c r="E76" s="17" t="s">
        <v>3917</v>
      </c>
      <c r="F76" s="17" t="s">
        <v>3910</v>
      </c>
      <c r="G76" s="304">
        <v>44048</v>
      </c>
    </row>
    <row r="77" spans="1:7" ht="38.25">
      <c r="A77" s="17">
        <f t="shared" si="2"/>
        <v>73</v>
      </c>
      <c r="B77" s="17" t="s">
        <v>2110</v>
      </c>
      <c r="C77" s="17" t="s">
        <v>2111</v>
      </c>
      <c r="D77" s="17" t="s">
        <v>1665</v>
      </c>
      <c r="E77" s="17" t="s">
        <v>3917</v>
      </c>
      <c r="F77" s="17" t="s">
        <v>3910</v>
      </c>
      <c r="G77" s="304">
        <v>44053</v>
      </c>
    </row>
    <row r="78" spans="1:7" ht="33" customHeight="1">
      <c r="A78" s="17">
        <v>74</v>
      </c>
      <c r="B78" s="17" t="s">
        <v>2116</v>
      </c>
      <c r="C78" s="17" t="s">
        <v>2117</v>
      </c>
      <c r="D78" s="17" t="s">
        <v>1812</v>
      </c>
      <c r="E78" s="17" t="s">
        <v>3917</v>
      </c>
      <c r="F78" s="17" t="s">
        <v>3910</v>
      </c>
      <c r="G78" s="304">
        <v>44053</v>
      </c>
    </row>
    <row r="79" spans="1:7" ht="25.5">
      <c r="A79" s="17">
        <v>75</v>
      </c>
      <c r="B79" s="17" t="s">
        <v>2898</v>
      </c>
      <c r="C79" s="17" t="s">
        <v>2017</v>
      </c>
      <c r="D79" s="17" t="s">
        <v>1412</v>
      </c>
      <c r="E79" s="17" t="s">
        <v>3921</v>
      </c>
      <c r="F79" s="17" t="s">
        <v>3915</v>
      </c>
      <c r="G79" s="304">
        <v>44055</v>
      </c>
    </row>
    <row r="80" spans="1:7" ht="30" customHeight="1">
      <c r="A80" s="17">
        <v>76</v>
      </c>
      <c r="B80" s="17" t="s">
        <v>2965</v>
      </c>
      <c r="C80" s="17" t="s">
        <v>2966</v>
      </c>
      <c r="D80" s="17" t="s">
        <v>1846</v>
      </c>
      <c r="E80" s="17" t="s">
        <v>3924</v>
      </c>
      <c r="F80" s="17" t="s">
        <v>3910</v>
      </c>
      <c r="G80" s="304">
        <v>44057</v>
      </c>
    </row>
    <row r="81" spans="1:7" ht="32.25" customHeight="1">
      <c r="A81" s="17">
        <v>77</v>
      </c>
      <c r="B81" s="17" t="s">
        <v>3906</v>
      </c>
      <c r="C81" s="17" t="s">
        <v>2894</v>
      </c>
      <c r="D81" s="17" t="s">
        <v>1665</v>
      </c>
      <c r="E81" s="17" t="s">
        <v>3921</v>
      </c>
      <c r="F81" s="17" t="s">
        <v>3910</v>
      </c>
      <c r="G81" s="304">
        <v>44057</v>
      </c>
    </row>
    <row r="82" spans="1:7" ht="30.75" customHeight="1">
      <c r="A82" s="17">
        <v>78</v>
      </c>
      <c r="B82" s="17" t="s">
        <v>1518</v>
      </c>
      <c r="C82" s="17" t="s">
        <v>2127</v>
      </c>
      <c r="D82" s="17" t="s">
        <v>1578</v>
      </c>
      <c r="E82" s="17" t="s">
        <v>3917</v>
      </c>
      <c r="F82" s="17" t="s">
        <v>3910</v>
      </c>
      <c r="G82" s="304">
        <v>44060</v>
      </c>
    </row>
    <row r="83" spans="1:7" ht="30" customHeight="1">
      <c r="A83" s="17">
        <v>79</v>
      </c>
      <c r="B83" s="17" t="s">
        <v>933</v>
      </c>
      <c r="C83" s="17" t="s">
        <v>934</v>
      </c>
      <c r="D83" s="17" t="s">
        <v>2889</v>
      </c>
      <c r="E83" s="17" t="s">
        <v>3925</v>
      </c>
      <c r="F83" s="17" t="s">
        <v>3910</v>
      </c>
      <c r="G83" s="304">
        <v>44063</v>
      </c>
    </row>
    <row r="84" spans="1:7" ht="30.75" customHeight="1">
      <c r="A84" s="17">
        <v>80</v>
      </c>
      <c r="B84" s="17" t="s">
        <v>2132</v>
      </c>
      <c r="C84" s="17" t="s">
        <v>2133</v>
      </c>
      <c r="D84" s="17" t="s">
        <v>1173</v>
      </c>
      <c r="E84" s="17" t="s">
        <v>3924</v>
      </c>
      <c r="F84" s="17" t="s">
        <v>3910</v>
      </c>
      <c r="G84" s="304">
        <v>44064</v>
      </c>
    </row>
    <row r="85" spans="1:7" ht="25.5">
      <c r="A85" s="17">
        <v>81</v>
      </c>
      <c r="B85" s="17" t="s">
        <v>834</v>
      </c>
      <c r="C85" s="17" t="s">
        <v>3919</v>
      </c>
      <c r="D85" s="17" t="s">
        <v>3920</v>
      </c>
      <c r="E85" s="17" t="s">
        <v>3921</v>
      </c>
      <c r="F85" s="17" t="s">
        <v>3915</v>
      </c>
      <c r="G85" s="304">
        <v>44067</v>
      </c>
    </row>
    <row r="86" spans="1:7" ht="28.5" customHeight="1">
      <c r="A86" s="17">
        <v>82</v>
      </c>
      <c r="B86" s="17" t="s">
        <v>3926</v>
      </c>
      <c r="C86" s="17" t="s">
        <v>3927</v>
      </c>
      <c r="D86" s="17" t="s">
        <v>1269</v>
      </c>
      <c r="E86" s="17" t="s">
        <v>3917</v>
      </c>
      <c r="F86" s="17" t="s">
        <v>3910</v>
      </c>
      <c r="G86" s="304">
        <v>44067</v>
      </c>
    </row>
    <row r="87" spans="1:7" ht="40.5" customHeight="1">
      <c r="A87" s="17">
        <v>83</v>
      </c>
      <c r="B87" s="17" t="s">
        <v>2102</v>
      </c>
      <c r="C87" s="17" t="s">
        <v>2103</v>
      </c>
      <c r="D87" s="17" t="s">
        <v>2101</v>
      </c>
      <c r="E87" s="17" t="s">
        <v>1081</v>
      </c>
      <c r="F87" s="17" t="s">
        <v>3928</v>
      </c>
      <c r="G87" s="304"/>
    </row>
    <row r="88" spans="1:7" ht="28.5" customHeight="1">
      <c r="A88" s="17">
        <v>84</v>
      </c>
      <c r="B88" s="17" t="s">
        <v>3929</v>
      </c>
      <c r="C88" s="17" t="s">
        <v>2154</v>
      </c>
      <c r="D88" s="17" t="s">
        <v>1173</v>
      </c>
      <c r="E88" s="17" t="s">
        <v>1081</v>
      </c>
      <c r="F88" s="17" t="s">
        <v>3910</v>
      </c>
      <c r="G88" s="304">
        <v>44077</v>
      </c>
    </row>
    <row r="89" spans="1:7" ht="27.75" customHeight="1">
      <c r="A89" s="17">
        <v>85</v>
      </c>
      <c r="B89" s="17" t="s">
        <v>3930</v>
      </c>
      <c r="C89" s="17" t="s">
        <v>1582</v>
      </c>
      <c r="D89" s="17" t="s">
        <v>1578</v>
      </c>
      <c r="E89" s="17" t="s">
        <v>3839</v>
      </c>
      <c r="F89" s="17" t="s">
        <v>3931</v>
      </c>
      <c r="G89" s="304">
        <v>44083</v>
      </c>
    </row>
    <row r="90" spans="1:7" ht="30.75" customHeight="1">
      <c r="A90" s="17">
        <v>86</v>
      </c>
      <c r="B90" s="17" t="s">
        <v>1518</v>
      </c>
      <c r="C90" s="17" t="s">
        <v>2127</v>
      </c>
      <c r="D90" s="17" t="s">
        <v>1578</v>
      </c>
      <c r="E90" s="17" t="s">
        <v>3839</v>
      </c>
      <c r="F90" s="17" t="s">
        <v>3932</v>
      </c>
      <c r="G90" s="304">
        <v>44083</v>
      </c>
    </row>
    <row r="91" spans="1:7" ht="30" customHeight="1">
      <c r="A91" s="17">
        <v>87</v>
      </c>
      <c r="B91" s="17" t="s">
        <v>2907</v>
      </c>
      <c r="C91" s="17" t="s">
        <v>3933</v>
      </c>
      <c r="D91" s="17"/>
      <c r="E91" s="17" t="s">
        <v>3917</v>
      </c>
      <c r="F91" s="17" t="s">
        <v>3934</v>
      </c>
      <c r="G91" s="304">
        <v>44084</v>
      </c>
    </row>
    <row r="92" spans="1:7" ht="60.75" customHeight="1">
      <c r="A92" s="17">
        <v>88</v>
      </c>
      <c r="B92" s="17" t="s">
        <v>3935</v>
      </c>
      <c r="C92" s="17" t="s">
        <v>1020</v>
      </c>
      <c r="D92" s="17" t="s">
        <v>1173</v>
      </c>
      <c r="E92" s="17" t="s">
        <v>3839</v>
      </c>
      <c r="F92" s="17" t="s">
        <v>3910</v>
      </c>
      <c r="G92" s="304">
        <v>44088</v>
      </c>
    </row>
    <row r="93" spans="1:7" ht="30" customHeight="1">
      <c r="A93" s="17">
        <v>89</v>
      </c>
      <c r="B93" s="17" t="s">
        <v>2193</v>
      </c>
      <c r="C93" s="17" t="s">
        <v>2194</v>
      </c>
      <c r="D93" s="17" t="s">
        <v>1173</v>
      </c>
      <c r="E93" s="17" t="s">
        <v>3917</v>
      </c>
      <c r="F93" s="17" t="s">
        <v>3910</v>
      </c>
      <c r="G93" s="304">
        <v>44105</v>
      </c>
    </row>
    <row r="94" spans="1:7" ht="31.5" customHeight="1">
      <c r="A94" s="17">
        <v>90</v>
      </c>
      <c r="B94" s="17" t="s">
        <v>2225</v>
      </c>
      <c r="C94" s="17" t="s">
        <v>2226</v>
      </c>
      <c r="D94" s="17" t="s">
        <v>2288</v>
      </c>
      <c r="E94" s="17" t="s">
        <v>3917</v>
      </c>
      <c r="F94" s="17" t="s">
        <v>3910</v>
      </c>
      <c r="G94" s="304">
        <v>44109</v>
      </c>
    </row>
    <row r="95" spans="1:7" ht="30" customHeight="1">
      <c r="A95" s="17">
        <v>91</v>
      </c>
      <c r="B95" s="17" t="s">
        <v>1581</v>
      </c>
      <c r="C95" s="17"/>
      <c r="D95" s="17" t="s">
        <v>1578</v>
      </c>
      <c r="E95" s="17" t="s">
        <v>3839</v>
      </c>
      <c r="F95" s="17" t="s">
        <v>3910</v>
      </c>
      <c r="G95" s="304">
        <v>44109</v>
      </c>
    </row>
    <row r="96" spans="1:7" ht="32.25" customHeight="1">
      <c r="A96" s="17">
        <v>92</v>
      </c>
      <c r="B96" s="17" t="s">
        <v>2214</v>
      </c>
      <c r="C96" s="17"/>
      <c r="D96" s="17" t="s">
        <v>3936</v>
      </c>
      <c r="E96" s="17" t="s">
        <v>3917</v>
      </c>
      <c r="F96" s="17" t="s">
        <v>3910</v>
      </c>
      <c r="G96" s="304" t="s">
        <v>3937</v>
      </c>
    </row>
    <row r="97" spans="1:7" ht="29.25" customHeight="1">
      <c r="A97" s="17">
        <v>93</v>
      </c>
      <c r="B97" s="17" t="s">
        <v>3938</v>
      </c>
      <c r="C97" s="17" t="s">
        <v>3939</v>
      </c>
      <c r="D97" s="17" t="s">
        <v>1173</v>
      </c>
      <c r="E97" s="17" t="s">
        <v>3917</v>
      </c>
      <c r="F97" s="17" t="s">
        <v>3910</v>
      </c>
      <c r="G97" s="304" t="s">
        <v>3937</v>
      </c>
    </row>
    <row r="98" spans="1:7" ht="27.75" customHeight="1">
      <c r="A98" s="17">
        <v>94</v>
      </c>
      <c r="B98" s="17" t="s">
        <v>2901</v>
      </c>
      <c r="C98" s="17"/>
      <c r="D98" s="17"/>
      <c r="E98" s="17"/>
      <c r="F98" s="17" t="s">
        <v>3910</v>
      </c>
      <c r="G98" s="304">
        <v>44152</v>
      </c>
    </row>
    <row r="99" spans="1:7" ht="30.75" customHeight="1">
      <c r="A99" s="17">
        <v>95</v>
      </c>
      <c r="B99" s="17" t="s">
        <v>208</v>
      </c>
      <c r="C99" s="17" t="s">
        <v>2244</v>
      </c>
      <c r="D99" s="17" t="s">
        <v>1499</v>
      </c>
      <c r="E99" s="17" t="s">
        <v>3924</v>
      </c>
      <c r="F99" s="17" t="s">
        <v>3910</v>
      </c>
      <c r="G99" s="304">
        <v>44168</v>
      </c>
    </row>
    <row r="100" spans="1:7" ht="33.75" customHeight="1">
      <c r="A100" s="17">
        <v>96</v>
      </c>
      <c r="B100" s="17" t="s">
        <v>2249</v>
      </c>
      <c r="C100" s="17" t="s">
        <v>2250</v>
      </c>
      <c r="D100" s="17" t="s">
        <v>1269</v>
      </c>
      <c r="E100" s="17" t="s">
        <v>3940</v>
      </c>
      <c r="F100" s="17" t="s">
        <v>3910</v>
      </c>
      <c r="G100" s="304">
        <v>44172</v>
      </c>
    </row>
    <row r="101" spans="1:7" ht="30.75" customHeight="1">
      <c r="A101" s="17">
        <v>97</v>
      </c>
      <c r="B101" s="17" t="s">
        <v>1999</v>
      </c>
      <c r="C101" s="17" t="s">
        <v>3941</v>
      </c>
      <c r="D101" s="17"/>
      <c r="E101" s="17" t="s">
        <v>3942</v>
      </c>
      <c r="F101" s="17"/>
      <c r="G101" s="304">
        <v>44186</v>
      </c>
    </row>
    <row r="102" spans="1:7">
      <c r="A102" s="17">
        <v>98</v>
      </c>
      <c r="B102" s="17" t="s">
        <v>1320</v>
      </c>
      <c r="C102" s="17" t="s">
        <v>1321</v>
      </c>
      <c r="D102" s="17" t="s">
        <v>1173</v>
      </c>
      <c r="E102" s="17" t="s">
        <v>3940</v>
      </c>
      <c r="F102" s="17" t="s">
        <v>3910</v>
      </c>
      <c r="G102" s="304">
        <v>44189</v>
      </c>
    </row>
    <row r="103" spans="1:7" ht="32.25" customHeight="1">
      <c r="A103" s="17">
        <v>99</v>
      </c>
      <c r="B103" s="17" t="s">
        <v>3943</v>
      </c>
      <c r="C103" s="17" t="s">
        <v>2290</v>
      </c>
      <c r="D103" s="17" t="s">
        <v>3967</v>
      </c>
      <c r="E103" s="17" t="s">
        <v>3940</v>
      </c>
      <c r="F103" s="17" t="s">
        <v>3910</v>
      </c>
      <c r="G103" s="304">
        <v>44194</v>
      </c>
    </row>
    <row r="104" spans="1:7" ht="21" customHeight="1">
      <c r="A104" s="935" t="s">
        <v>3161</v>
      </c>
      <c r="B104" s="936"/>
      <c r="C104" s="936"/>
      <c r="D104" s="936"/>
      <c r="E104" s="936"/>
      <c r="F104" s="936"/>
      <c r="G104" s="937"/>
    </row>
    <row r="105" spans="1:7" ht="32.25" customHeight="1">
      <c r="A105" s="884" t="s">
        <v>3819</v>
      </c>
      <c r="B105" s="884" t="s">
        <v>3</v>
      </c>
      <c r="C105" s="884" t="s">
        <v>635</v>
      </c>
      <c r="D105" s="884" t="s">
        <v>1</v>
      </c>
      <c r="E105" s="884" t="s">
        <v>2</v>
      </c>
      <c r="F105" s="884" t="s">
        <v>3820</v>
      </c>
      <c r="G105" s="934" t="s">
        <v>3821</v>
      </c>
    </row>
    <row r="106" spans="1:7" ht="15" customHeight="1">
      <c r="A106" s="884"/>
      <c r="B106" s="884"/>
      <c r="C106" s="884"/>
      <c r="D106" s="884"/>
      <c r="E106" s="884"/>
      <c r="F106" s="884"/>
      <c r="G106" s="934"/>
    </row>
    <row r="107" spans="1:7" ht="32.25" customHeight="1">
      <c r="A107" s="132">
        <v>1</v>
      </c>
      <c r="B107" s="132" t="s">
        <v>1917</v>
      </c>
      <c r="C107" s="132" t="s">
        <v>1918</v>
      </c>
      <c r="D107" s="132" t="s">
        <v>4937</v>
      </c>
      <c r="E107" s="132" t="s">
        <v>4935</v>
      </c>
      <c r="F107" s="17" t="s">
        <v>3910</v>
      </c>
      <c r="G107" s="249" t="s">
        <v>4936</v>
      </c>
    </row>
    <row r="108" spans="1:7">
      <c r="A108" s="17">
        <f>1+A107</f>
        <v>2</v>
      </c>
      <c r="B108" s="17" t="s">
        <v>3944</v>
      </c>
      <c r="C108" s="17" t="s">
        <v>3945</v>
      </c>
      <c r="D108" s="17" t="s">
        <v>1135</v>
      </c>
      <c r="E108" s="17" t="s">
        <v>3946</v>
      </c>
      <c r="F108" s="17" t="s">
        <v>3947</v>
      </c>
      <c r="G108" s="304" t="s">
        <v>4934</v>
      </c>
    </row>
    <row r="109" spans="1:7">
      <c r="A109" s="17">
        <f>1+A108</f>
        <v>3</v>
      </c>
      <c r="B109" s="17" t="s">
        <v>3760</v>
      </c>
      <c r="C109" s="17" t="s">
        <v>3765</v>
      </c>
      <c r="D109" s="17" t="s">
        <v>1135</v>
      </c>
      <c r="E109" s="17" t="s">
        <v>3948</v>
      </c>
      <c r="F109" s="17" t="s">
        <v>3949</v>
      </c>
      <c r="G109" s="304">
        <v>44237</v>
      </c>
    </row>
    <row r="110" spans="1:7" ht="33" customHeight="1">
      <c r="A110" s="17">
        <f t="shared" ref="A110:A119" si="3">1+A109</f>
        <v>4</v>
      </c>
      <c r="B110" s="17" t="s">
        <v>3760</v>
      </c>
      <c r="C110" s="17" t="s">
        <v>3761</v>
      </c>
      <c r="D110" s="17" t="s">
        <v>1135</v>
      </c>
      <c r="E110" s="17" t="s">
        <v>3948</v>
      </c>
      <c r="F110" s="17" t="s">
        <v>3949</v>
      </c>
      <c r="G110" s="304">
        <v>44237</v>
      </c>
    </row>
    <row r="111" spans="1:7" ht="29.25" customHeight="1">
      <c r="A111" s="17">
        <f t="shared" si="3"/>
        <v>5</v>
      </c>
      <c r="B111" s="17" t="s">
        <v>2360</v>
      </c>
      <c r="C111" s="17" t="s">
        <v>2361</v>
      </c>
      <c r="D111" s="17" t="s">
        <v>1682</v>
      </c>
      <c r="E111" s="17" t="s">
        <v>3966</v>
      </c>
      <c r="F111" s="17" t="s">
        <v>3910</v>
      </c>
      <c r="G111" s="304" t="s">
        <v>4899</v>
      </c>
    </row>
    <row r="112" spans="1:7" ht="24.75" customHeight="1">
      <c r="A112" s="17">
        <f t="shared" si="3"/>
        <v>6</v>
      </c>
      <c r="B112" s="17" t="s">
        <v>2362</v>
      </c>
      <c r="C112" s="17" t="s">
        <v>2363</v>
      </c>
      <c r="D112" s="17" t="s">
        <v>486</v>
      </c>
      <c r="E112" s="17" t="s">
        <v>3966</v>
      </c>
      <c r="F112" s="17" t="s">
        <v>3910</v>
      </c>
      <c r="G112" s="304" t="s">
        <v>4896</v>
      </c>
    </row>
    <row r="113" spans="1:7" ht="24.75" customHeight="1">
      <c r="A113" s="17">
        <f t="shared" si="3"/>
        <v>7</v>
      </c>
      <c r="B113" s="17" t="s">
        <v>3950</v>
      </c>
      <c r="C113" s="17" t="s">
        <v>3958</v>
      </c>
      <c r="D113" s="17" t="s">
        <v>3963</v>
      </c>
      <c r="E113" s="17" t="s">
        <v>3966</v>
      </c>
      <c r="F113" s="17" t="s">
        <v>3910</v>
      </c>
      <c r="G113" s="304" t="s">
        <v>4892</v>
      </c>
    </row>
    <row r="114" spans="1:7" ht="45.75" customHeight="1">
      <c r="A114" s="17">
        <f t="shared" si="3"/>
        <v>8</v>
      </c>
      <c r="B114" s="17" t="s">
        <v>3962</v>
      </c>
      <c r="C114" s="17" t="s">
        <v>774</v>
      </c>
      <c r="D114" s="17" t="s">
        <v>1578</v>
      </c>
      <c r="E114" s="17" t="s">
        <v>3966</v>
      </c>
      <c r="F114" s="17" t="s">
        <v>4889</v>
      </c>
      <c r="G114" s="304" t="s">
        <v>4888</v>
      </c>
    </row>
    <row r="115" spans="1:7" ht="29.25" customHeight="1">
      <c r="A115" s="17">
        <f t="shared" si="3"/>
        <v>9</v>
      </c>
      <c r="B115" s="17" t="s">
        <v>3964</v>
      </c>
      <c r="C115" s="17" t="s">
        <v>3965</v>
      </c>
      <c r="D115" s="17" t="s">
        <v>269</v>
      </c>
      <c r="E115" s="17" t="s">
        <v>3966</v>
      </c>
      <c r="F115" s="17" t="s">
        <v>3910</v>
      </c>
      <c r="G115" s="304" t="s">
        <v>4891</v>
      </c>
    </row>
    <row r="116" spans="1:7" ht="27.75" customHeight="1">
      <c r="A116" s="17">
        <f t="shared" si="3"/>
        <v>10</v>
      </c>
      <c r="B116" s="17" t="s">
        <v>2110</v>
      </c>
      <c r="C116" s="17" t="s">
        <v>2111</v>
      </c>
      <c r="D116" s="17" t="s">
        <v>597</v>
      </c>
      <c r="E116" s="17" t="s">
        <v>3968</v>
      </c>
      <c r="F116" s="17" t="s">
        <v>3969</v>
      </c>
      <c r="G116" s="304" t="s">
        <v>4890</v>
      </c>
    </row>
    <row r="117" spans="1:7" ht="38.25" customHeight="1">
      <c r="A117" s="17">
        <f t="shared" si="3"/>
        <v>11</v>
      </c>
      <c r="B117" s="17" t="s">
        <v>4021</v>
      </c>
      <c r="C117" s="17" t="s">
        <v>4017</v>
      </c>
      <c r="D117" s="17" t="s">
        <v>2288</v>
      </c>
      <c r="E117" s="17" t="s">
        <v>3966</v>
      </c>
      <c r="F117" s="17" t="s">
        <v>4018</v>
      </c>
      <c r="G117" s="304" t="s">
        <v>4019</v>
      </c>
    </row>
    <row r="118" spans="1:7" ht="47.25" customHeight="1">
      <c r="A118" s="17">
        <f t="shared" si="3"/>
        <v>12</v>
      </c>
      <c r="B118" s="17" t="s">
        <v>4020</v>
      </c>
      <c r="C118" s="17" t="s">
        <v>2219</v>
      </c>
      <c r="D118" s="17" t="s">
        <v>4022</v>
      </c>
      <c r="E118" s="17" t="s">
        <v>4023</v>
      </c>
      <c r="F118" s="17" t="s">
        <v>4024</v>
      </c>
      <c r="G118" s="304"/>
    </row>
    <row r="119" spans="1:7" ht="39" customHeight="1">
      <c r="A119" s="17">
        <f t="shared" si="3"/>
        <v>13</v>
      </c>
      <c r="B119" s="17" t="s">
        <v>4051</v>
      </c>
      <c r="C119" s="17" t="s">
        <v>4053</v>
      </c>
      <c r="D119" s="17" t="s">
        <v>55</v>
      </c>
      <c r="E119" s="17" t="s">
        <v>3966</v>
      </c>
      <c r="F119" s="109" t="s">
        <v>4052</v>
      </c>
      <c r="G119" s="304" t="s">
        <v>4054</v>
      </c>
    </row>
    <row r="120" spans="1:7" ht="39" customHeight="1">
      <c r="A120" s="17">
        <f>1+A119</f>
        <v>14</v>
      </c>
      <c r="B120" s="17" t="s">
        <v>4069</v>
      </c>
      <c r="C120" s="17" t="s">
        <v>4070</v>
      </c>
      <c r="D120" s="17" t="s">
        <v>4071</v>
      </c>
      <c r="E120" s="17" t="s">
        <v>4072</v>
      </c>
      <c r="F120" s="109" t="s">
        <v>4052</v>
      </c>
      <c r="G120" s="304" t="s">
        <v>4073</v>
      </c>
    </row>
    <row r="121" spans="1:7" ht="39" customHeight="1">
      <c r="A121" s="17">
        <f>1+A120</f>
        <v>15</v>
      </c>
      <c r="B121" s="17" t="s">
        <v>4867</v>
      </c>
      <c r="C121" s="17" t="s">
        <v>4868</v>
      </c>
      <c r="D121" s="17" t="s">
        <v>4863</v>
      </c>
      <c r="E121" s="17" t="s">
        <v>4854</v>
      </c>
      <c r="F121" s="109" t="s">
        <v>4052</v>
      </c>
      <c r="G121" s="304" t="s">
        <v>4869</v>
      </c>
    </row>
    <row r="122" spans="1:7" ht="39" customHeight="1">
      <c r="A122" s="17">
        <f>1+A120</f>
        <v>15</v>
      </c>
      <c r="B122" s="17" t="s">
        <v>4135</v>
      </c>
      <c r="C122" s="17" t="s">
        <v>4099</v>
      </c>
      <c r="D122" s="17" t="s">
        <v>4863</v>
      </c>
      <c r="E122" s="17" t="s">
        <v>4854</v>
      </c>
      <c r="F122" s="109" t="s">
        <v>4052</v>
      </c>
      <c r="G122" s="304" t="s">
        <v>4864</v>
      </c>
    </row>
    <row r="123" spans="1:7" ht="39" customHeight="1">
      <c r="A123" s="17">
        <f t="shared" ref="A123:A124" si="4">1+A122</f>
        <v>16</v>
      </c>
      <c r="B123" s="17" t="s">
        <v>4857</v>
      </c>
      <c r="C123" s="17" t="s">
        <v>4858</v>
      </c>
      <c r="D123" s="17" t="s">
        <v>4859</v>
      </c>
      <c r="E123" s="17" t="s">
        <v>4854</v>
      </c>
      <c r="F123" s="109" t="s">
        <v>4052</v>
      </c>
      <c r="G123" s="304" t="s">
        <v>4865</v>
      </c>
    </row>
    <row r="124" spans="1:7" ht="35.25" customHeight="1">
      <c r="A124" s="17">
        <f t="shared" si="4"/>
        <v>17</v>
      </c>
      <c r="B124" s="17" t="s">
        <v>4110</v>
      </c>
      <c r="C124" s="17" t="s">
        <v>4111</v>
      </c>
      <c r="D124" s="17" t="s">
        <v>571</v>
      </c>
      <c r="E124" s="17" t="s">
        <v>4854</v>
      </c>
      <c r="F124" s="17" t="s">
        <v>4855</v>
      </c>
      <c r="G124" s="304" t="s">
        <v>4866</v>
      </c>
    </row>
    <row r="125" spans="1:7" ht="20.25" customHeight="1">
      <c r="A125" s="935" t="s">
        <v>4129</v>
      </c>
      <c r="B125" s="936"/>
      <c r="C125" s="936"/>
      <c r="D125" s="936"/>
      <c r="E125" s="936"/>
      <c r="F125" s="936"/>
      <c r="G125" s="937"/>
    </row>
    <row r="126" spans="1:7" ht="24.75" customHeight="1">
      <c r="A126" s="941" t="s">
        <v>633</v>
      </c>
      <c r="B126" s="941" t="s">
        <v>3</v>
      </c>
      <c r="C126" s="941" t="s">
        <v>635</v>
      </c>
      <c r="D126" s="941" t="s">
        <v>1</v>
      </c>
      <c r="E126" s="941" t="s">
        <v>2</v>
      </c>
      <c r="F126" s="941" t="s">
        <v>3820</v>
      </c>
      <c r="G126" s="928" t="s">
        <v>3821</v>
      </c>
    </row>
    <row r="127" spans="1:7" ht="15.75" customHeight="1">
      <c r="A127" s="942"/>
      <c r="B127" s="942"/>
      <c r="C127" s="942"/>
      <c r="D127" s="942"/>
      <c r="E127" s="942"/>
      <c r="F127" s="942"/>
      <c r="G127" s="929"/>
    </row>
    <row r="128" spans="1:7" ht="33" customHeight="1">
      <c r="A128" s="17">
        <v>1</v>
      </c>
      <c r="B128" s="17" t="s">
        <v>4211</v>
      </c>
      <c r="C128" s="17" t="s">
        <v>4181</v>
      </c>
      <c r="D128" s="17" t="s">
        <v>1173</v>
      </c>
      <c r="E128" s="17" t="s">
        <v>3966</v>
      </c>
      <c r="F128" s="109" t="s">
        <v>4052</v>
      </c>
      <c r="G128" s="304" t="s">
        <v>4182</v>
      </c>
    </row>
    <row r="129" spans="1:7" ht="27" customHeight="1">
      <c r="A129" s="17">
        <f>1+A128</f>
        <v>2</v>
      </c>
      <c r="B129" s="17" t="s">
        <v>4220</v>
      </c>
      <c r="C129" s="17" t="s">
        <v>4278</v>
      </c>
      <c r="D129" s="17" t="s">
        <v>4222</v>
      </c>
      <c r="E129" s="17" t="s">
        <v>4223</v>
      </c>
      <c r="F129" s="17" t="s">
        <v>4221</v>
      </c>
      <c r="G129" s="304" t="s">
        <v>4224</v>
      </c>
    </row>
    <row r="130" spans="1:7" ht="39" customHeight="1">
      <c r="A130" s="17">
        <f t="shared" ref="A130:A148" si="5">1+A129</f>
        <v>3</v>
      </c>
      <c r="B130" s="17" t="s">
        <v>4270</v>
      </c>
      <c r="C130" s="17" t="s">
        <v>4269</v>
      </c>
      <c r="D130" s="17" t="s">
        <v>4268</v>
      </c>
      <c r="E130" s="17" t="s">
        <v>4267</v>
      </c>
      <c r="F130" s="301" t="s">
        <v>5299</v>
      </c>
      <c r="G130" s="304" t="s">
        <v>4266</v>
      </c>
    </row>
    <row r="131" spans="1:7" ht="34.5" customHeight="1">
      <c r="A131" s="17">
        <f t="shared" si="5"/>
        <v>4</v>
      </c>
      <c r="B131" s="17" t="s">
        <v>4326</v>
      </c>
      <c r="C131" s="17" t="s">
        <v>4327</v>
      </c>
      <c r="D131" s="17" t="s">
        <v>4330</v>
      </c>
      <c r="E131" s="17" t="s">
        <v>4072</v>
      </c>
      <c r="F131" s="109" t="s">
        <v>4329</v>
      </c>
      <c r="G131" s="304" t="s">
        <v>4328</v>
      </c>
    </row>
    <row r="132" spans="1:7" ht="38.25" customHeight="1">
      <c r="A132" s="17">
        <f t="shared" si="5"/>
        <v>5</v>
      </c>
      <c r="B132" s="17" t="s">
        <v>4456</v>
      </c>
      <c r="C132" s="17" t="s">
        <v>4398</v>
      </c>
      <c r="D132" s="17" t="s">
        <v>4399</v>
      </c>
      <c r="E132" s="17" t="s">
        <v>3966</v>
      </c>
      <c r="F132" s="301" t="s">
        <v>4426</v>
      </c>
      <c r="G132" s="304" t="s">
        <v>4427</v>
      </c>
    </row>
    <row r="133" spans="1:7" ht="38.25">
      <c r="A133" s="17">
        <f t="shared" si="5"/>
        <v>6</v>
      </c>
      <c r="B133" s="17" t="s">
        <v>4457</v>
      </c>
      <c r="C133" s="17" t="s">
        <v>4458</v>
      </c>
      <c r="D133" s="17" t="s">
        <v>4459</v>
      </c>
      <c r="E133" s="17" t="s">
        <v>3966</v>
      </c>
      <c r="F133" s="17" t="s">
        <v>4460</v>
      </c>
      <c r="G133" s="304" t="s">
        <v>4461</v>
      </c>
    </row>
    <row r="134" spans="1:7" ht="38.25">
      <c r="A134" s="17">
        <f t="shared" si="5"/>
        <v>7</v>
      </c>
      <c r="B134" s="17" t="s">
        <v>4467</v>
      </c>
      <c r="C134" s="17" t="s">
        <v>2303</v>
      </c>
      <c r="D134" s="17" t="s">
        <v>1290</v>
      </c>
      <c r="E134" s="17" t="s">
        <v>4468</v>
      </c>
      <c r="F134" s="17" t="s">
        <v>4460</v>
      </c>
      <c r="G134" s="304" t="s">
        <v>4469</v>
      </c>
    </row>
    <row r="135" spans="1:7" ht="60.75" customHeight="1">
      <c r="A135" s="17">
        <f t="shared" si="5"/>
        <v>8</v>
      </c>
      <c r="B135" s="107" t="s">
        <v>4521</v>
      </c>
      <c r="C135" s="107" t="s">
        <v>4523</v>
      </c>
      <c r="D135" s="107" t="s">
        <v>4524</v>
      </c>
      <c r="E135" s="107" t="s">
        <v>4527</v>
      </c>
      <c r="F135" s="107" t="s">
        <v>4528</v>
      </c>
      <c r="G135" s="305" t="s">
        <v>5226</v>
      </c>
    </row>
    <row r="136" spans="1:7" ht="25.5">
      <c r="A136" s="17">
        <f t="shared" si="5"/>
        <v>9</v>
      </c>
      <c r="B136" s="17" t="s">
        <v>4596</v>
      </c>
      <c r="C136" s="17" t="s">
        <v>4597</v>
      </c>
      <c r="D136" s="17" t="s">
        <v>2288</v>
      </c>
      <c r="E136" s="17" t="s">
        <v>4854</v>
      </c>
      <c r="F136" s="17" t="s">
        <v>4599</v>
      </c>
      <c r="G136" s="304" t="s">
        <v>5081</v>
      </c>
    </row>
    <row r="137" spans="1:7" ht="25.5">
      <c r="A137" s="17">
        <f t="shared" si="5"/>
        <v>10</v>
      </c>
      <c r="B137" s="17" t="s">
        <v>4596</v>
      </c>
      <c r="C137" s="17" t="s">
        <v>4598</v>
      </c>
      <c r="D137" s="17" t="s">
        <v>2288</v>
      </c>
      <c r="E137" s="17" t="s">
        <v>4854</v>
      </c>
      <c r="F137" s="17" t="s">
        <v>4599</v>
      </c>
      <c r="G137" s="304" t="s">
        <v>5081</v>
      </c>
    </row>
    <row r="138" spans="1:7" ht="51">
      <c r="A138" s="17">
        <f t="shared" si="5"/>
        <v>11</v>
      </c>
      <c r="B138" s="301" t="s">
        <v>5076</v>
      </c>
      <c r="C138" s="302" t="s">
        <v>5077</v>
      </c>
      <c r="D138" s="17" t="s">
        <v>2288</v>
      </c>
      <c r="E138" s="17" t="s">
        <v>4854</v>
      </c>
      <c r="F138" s="301" t="s">
        <v>5078</v>
      </c>
      <c r="G138" s="306" t="s">
        <v>5079</v>
      </c>
    </row>
    <row r="139" spans="1:7" ht="38.25">
      <c r="A139" s="17">
        <f t="shared" si="5"/>
        <v>12</v>
      </c>
      <c r="B139" s="301" t="s">
        <v>5080</v>
      </c>
      <c r="C139" s="302" t="s">
        <v>5082</v>
      </c>
      <c r="D139" s="302" t="s">
        <v>1578</v>
      </c>
      <c r="E139" s="17" t="s">
        <v>4854</v>
      </c>
      <c r="F139" s="301" t="s">
        <v>5083</v>
      </c>
      <c r="G139" s="306" t="s">
        <v>5084</v>
      </c>
    </row>
    <row r="140" spans="1:7" ht="38.25">
      <c r="A140" s="17">
        <f t="shared" si="5"/>
        <v>13</v>
      </c>
      <c r="B140" s="301" t="s">
        <v>5085</v>
      </c>
      <c r="C140" s="302" t="s">
        <v>5086</v>
      </c>
      <c r="D140" s="301" t="s">
        <v>5297</v>
      </c>
      <c r="E140" s="17" t="s">
        <v>4854</v>
      </c>
      <c r="F140" s="301" t="s">
        <v>5087</v>
      </c>
      <c r="G140" s="306" t="s">
        <v>5088</v>
      </c>
    </row>
    <row r="141" spans="1:7" ht="56.25" customHeight="1">
      <c r="A141" s="17">
        <f t="shared" si="5"/>
        <v>14</v>
      </c>
      <c r="B141" s="301" t="s">
        <v>5085</v>
      </c>
      <c r="C141" s="302" t="s">
        <v>5089</v>
      </c>
      <c r="D141" s="301" t="s">
        <v>5298</v>
      </c>
      <c r="E141" s="17" t="s">
        <v>4854</v>
      </c>
      <c r="F141" s="301" t="s">
        <v>5078</v>
      </c>
      <c r="G141" s="306" t="s">
        <v>5090</v>
      </c>
    </row>
    <row r="142" spans="1:7" ht="59.25" customHeight="1">
      <c r="A142" s="17">
        <f t="shared" si="5"/>
        <v>15</v>
      </c>
      <c r="B142" s="301" t="s">
        <v>5085</v>
      </c>
      <c r="C142" s="302" t="s">
        <v>5089</v>
      </c>
      <c r="D142" s="301" t="s">
        <v>5298</v>
      </c>
      <c r="E142" s="17" t="s">
        <v>4854</v>
      </c>
      <c r="F142" s="301" t="s">
        <v>5078</v>
      </c>
      <c r="G142" s="306" t="s">
        <v>5091</v>
      </c>
    </row>
    <row r="143" spans="1:7" ht="69.75" customHeight="1">
      <c r="A143" s="17">
        <f t="shared" si="5"/>
        <v>16</v>
      </c>
      <c r="B143" s="17" t="s">
        <v>5092</v>
      </c>
      <c r="C143" s="17" t="s">
        <v>5093</v>
      </c>
      <c r="D143" s="17" t="s">
        <v>2288</v>
      </c>
      <c r="E143" s="17" t="s">
        <v>4854</v>
      </c>
      <c r="F143" s="17" t="s">
        <v>5137</v>
      </c>
      <c r="G143" s="306" t="s">
        <v>5094</v>
      </c>
    </row>
    <row r="144" spans="1:7" ht="80.25" customHeight="1">
      <c r="A144" s="17">
        <f t="shared" si="5"/>
        <v>17</v>
      </c>
      <c r="B144" s="301" t="s">
        <v>5134</v>
      </c>
      <c r="C144" s="302" t="s">
        <v>5135</v>
      </c>
      <c r="D144" s="301" t="s">
        <v>5136</v>
      </c>
      <c r="E144" s="17" t="s">
        <v>4935</v>
      </c>
      <c r="F144" s="17" t="s">
        <v>5138</v>
      </c>
      <c r="G144" s="304" t="s">
        <v>5139</v>
      </c>
    </row>
    <row r="145" spans="1:8" ht="27" customHeight="1">
      <c r="A145" s="17">
        <f t="shared" si="5"/>
        <v>18</v>
      </c>
      <c r="B145" s="17" t="s">
        <v>5156</v>
      </c>
      <c r="C145" s="17" t="s">
        <v>2349</v>
      </c>
      <c r="D145" s="17" t="s">
        <v>5157</v>
      </c>
      <c r="E145" s="17" t="s">
        <v>5158</v>
      </c>
      <c r="F145" s="17"/>
      <c r="G145" s="304"/>
    </row>
    <row r="146" spans="1:8" ht="39.75" customHeight="1">
      <c r="A146" s="17">
        <f t="shared" si="5"/>
        <v>19</v>
      </c>
      <c r="B146" s="17" t="s">
        <v>5180</v>
      </c>
      <c r="C146" s="17" t="s">
        <v>2482</v>
      </c>
      <c r="D146" s="17" t="s">
        <v>2482</v>
      </c>
      <c r="E146" s="17" t="s">
        <v>3966</v>
      </c>
      <c r="F146" s="17" t="s">
        <v>5181</v>
      </c>
      <c r="G146" s="304" t="s">
        <v>5182</v>
      </c>
    </row>
    <row r="147" spans="1:8" ht="30.75" customHeight="1">
      <c r="A147" s="17">
        <f t="shared" si="5"/>
        <v>20</v>
      </c>
      <c r="B147" s="17" t="s">
        <v>5196</v>
      </c>
      <c r="C147" s="17" t="s">
        <v>2105</v>
      </c>
      <c r="D147" s="17" t="s">
        <v>540</v>
      </c>
      <c r="E147" s="17" t="s">
        <v>4935</v>
      </c>
      <c r="F147" s="17" t="s">
        <v>5197</v>
      </c>
      <c r="G147" s="304" t="s">
        <v>5198</v>
      </c>
    </row>
    <row r="148" spans="1:8" s="153" customFormat="1" ht="28.5" customHeight="1">
      <c r="A148" s="17">
        <f t="shared" si="5"/>
        <v>21</v>
      </c>
      <c r="B148" s="17" t="s">
        <v>1518</v>
      </c>
      <c r="C148" s="302" t="s">
        <v>5209</v>
      </c>
      <c r="D148" s="17" t="s">
        <v>76</v>
      </c>
      <c r="E148" s="17" t="s">
        <v>3966</v>
      </c>
      <c r="F148" s="17" t="s">
        <v>5211</v>
      </c>
      <c r="G148" s="304" t="s">
        <v>5210</v>
      </c>
    </row>
    <row r="149" spans="1:8" s="153" customFormat="1" ht="18.75">
      <c r="A149" s="938" t="s">
        <v>5300</v>
      </c>
      <c r="B149" s="939"/>
      <c r="C149" s="939"/>
      <c r="D149" s="939"/>
      <c r="E149" s="939"/>
      <c r="F149" s="939"/>
      <c r="G149" s="940"/>
    </row>
    <row r="150" spans="1:8" s="153" customFormat="1" ht="30" customHeight="1">
      <c r="A150" s="941" t="s">
        <v>633</v>
      </c>
      <c r="B150" s="941" t="s">
        <v>3</v>
      </c>
      <c r="C150" s="941" t="s">
        <v>635</v>
      </c>
      <c r="D150" s="941" t="s">
        <v>1</v>
      </c>
      <c r="E150" s="941" t="s">
        <v>2</v>
      </c>
      <c r="F150" s="941" t="s">
        <v>3820</v>
      </c>
      <c r="G150" s="928" t="s">
        <v>3821</v>
      </c>
    </row>
    <row r="151" spans="1:8" ht="30.75" customHeight="1">
      <c r="A151" s="942"/>
      <c r="B151" s="942"/>
      <c r="C151" s="942"/>
      <c r="D151" s="942"/>
      <c r="E151" s="942"/>
      <c r="F151" s="942"/>
      <c r="G151" s="929"/>
    </row>
    <row r="152" spans="1:8" ht="102">
      <c r="A152" s="17">
        <v>1</v>
      </c>
      <c r="B152" s="17" t="s">
        <v>5301</v>
      </c>
      <c r="C152" s="17" t="s">
        <v>4580</v>
      </c>
      <c r="D152" s="17" t="s">
        <v>5302</v>
      </c>
      <c r="E152" s="17" t="s">
        <v>4935</v>
      </c>
      <c r="F152" s="17" t="s">
        <v>5303</v>
      </c>
      <c r="G152" s="304" t="s">
        <v>5304</v>
      </c>
    </row>
    <row r="153" spans="1:8" ht="39" customHeight="1">
      <c r="A153" s="17">
        <v>2</v>
      </c>
      <c r="B153" s="17" t="s">
        <v>5559</v>
      </c>
      <c r="C153" s="17" t="s">
        <v>1292</v>
      </c>
      <c r="D153" s="17" t="s">
        <v>5560</v>
      </c>
      <c r="E153" s="17" t="s">
        <v>5561</v>
      </c>
      <c r="F153" s="17" t="s">
        <v>5562</v>
      </c>
      <c r="G153" s="304" t="s">
        <v>5563</v>
      </c>
    </row>
    <row r="154" spans="1:8" ht="27" customHeight="1">
      <c r="A154" s="17">
        <v>3</v>
      </c>
      <c r="B154" s="17" t="s">
        <v>5566</v>
      </c>
      <c r="C154" s="17" t="s">
        <v>5567</v>
      </c>
      <c r="D154" s="17" t="s">
        <v>5568</v>
      </c>
      <c r="E154" s="17" t="s">
        <v>4468</v>
      </c>
      <c r="F154" s="17" t="s">
        <v>5569</v>
      </c>
      <c r="G154" s="304" t="s">
        <v>5570</v>
      </c>
    </row>
    <row r="155" spans="1:8" ht="25.5">
      <c r="A155" s="17">
        <v>4</v>
      </c>
      <c r="B155" s="17" t="s">
        <v>5938</v>
      </c>
      <c r="C155" s="17" t="s">
        <v>5939</v>
      </c>
      <c r="D155" s="2" t="s">
        <v>5940</v>
      </c>
      <c r="E155" s="17" t="s">
        <v>4318</v>
      </c>
      <c r="F155" s="17" t="s">
        <v>5941</v>
      </c>
      <c r="G155" s="304" t="s">
        <v>5942</v>
      </c>
    </row>
    <row r="156" spans="1:8" ht="29.25" customHeight="1">
      <c r="A156" s="17"/>
      <c r="B156" s="107" t="s">
        <v>4521</v>
      </c>
      <c r="C156" s="107" t="s">
        <v>4523</v>
      </c>
      <c r="D156" s="107" t="s">
        <v>6260</v>
      </c>
      <c r="E156" s="107" t="s">
        <v>4527</v>
      </c>
      <c r="F156" s="107" t="s">
        <v>4528</v>
      </c>
      <c r="G156" s="305" t="s">
        <v>6261</v>
      </c>
      <c r="H156" s="153" t="s">
        <v>5913</v>
      </c>
    </row>
    <row r="157" spans="1:8" ht="26.25" customHeight="1">
      <c r="A157" s="17">
        <v>5</v>
      </c>
      <c r="B157" s="17"/>
      <c r="C157" s="17"/>
      <c r="D157" s="17"/>
      <c r="E157" s="17"/>
      <c r="F157" s="17"/>
      <c r="G157" s="304"/>
    </row>
    <row r="158" spans="1:8" ht="26.25" customHeight="1">
      <c r="A158" s="17">
        <v>6</v>
      </c>
      <c r="B158" s="17"/>
      <c r="C158" s="17"/>
      <c r="D158" s="17"/>
      <c r="E158" s="17"/>
      <c r="F158" s="17"/>
      <c r="G158" s="304"/>
    </row>
    <row r="159" spans="1:8" ht="28.5" customHeight="1">
      <c r="A159" s="17">
        <v>7</v>
      </c>
      <c r="B159" s="17"/>
      <c r="C159" s="17"/>
      <c r="D159" s="17"/>
      <c r="E159" s="17"/>
      <c r="F159" s="17"/>
      <c r="G159" s="304"/>
    </row>
    <row r="160" spans="1:8" ht="24" customHeight="1">
      <c r="A160" s="17">
        <v>8</v>
      </c>
      <c r="B160" s="17"/>
      <c r="C160" s="17"/>
      <c r="D160" s="17"/>
      <c r="E160" s="17"/>
      <c r="F160" s="17"/>
      <c r="G160" s="304"/>
    </row>
    <row r="161" spans="1:7" ht="29.25" customHeight="1">
      <c r="A161" s="17">
        <v>9</v>
      </c>
      <c r="B161" s="17"/>
      <c r="C161" s="17"/>
      <c r="D161" s="17"/>
      <c r="E161" s="17"/>
      <c r="F161" s="17"/>
      <c r="G161" s="304"/>
    </row>
    <row r="162" spans="1:7" ht="26.25" customHeight="1">
      <c r="A162" s="17">
        <v>10</v>
      </c>
      <c r="B162" s="17"/>
      <c r="C162" s="17"/>
      <c r="D162" s="17"/>
      <c r="E162" s="17"/>
      <c r="F162" s="17"/>
      <c r="G162" s="304"/>
    </row>
    <row r="163" spans="1:7" ht="68.25" customHeight="1">
      <c r="A163" s="89"/>
      <c r="B163" s="89"/>
      <c r="C163" s="89"/>
      <c r="D163" s="89"/>
      <c r="E163" s="89"/>
      <c r="F163" s="89"/>
      <c r="G163" s="313"/>
    </row>
    <row r="164" spans="1:7" ht="28.5" customHeight="1">
      <c r="A164" s="89"/>
      <c r="B164" s="89"/>
      <c r="C164" s="89"/>
      <c r="D164" s="89"/>
      <c r="E164" s="89"/>
      <c r="F164" s="89"/>
      <c r="G164" s="313"/>
    </row>
    <row r="165" spans="1:7" ht="29.25" customHeight="1">
      <c r="A165" s="89"/>
      <c r="B165" s="89"/>
      <c r="C165" s="89"/>
      <c r="D165" s="89"/>
      <c r="E165" s="89"/>
      <c r="F165" s="89"/>
      <c r="G165" s="313"/>
    </row>
    <row r="166" spans="1:7" ht="28.5" customHeight="1">
      <c r="A166" s="89"/>
      <c r="B166" s="89"/>
      <c r="C166" s="89"/>
      <c r="D166" s="89"/>
      <c r="E166" s="89"/>
      <c r="F166" s="89"/>
      <c r="G166" s="313"/>
    </row>
    <row r="167" spans="1:7" ht="29.25" customHeight="1">
      <c r="A167" s="89"/>
      <c r="B167" s="89"/>
      <c r="C167" s="89"/>
      <c r="D167" s="89"/>
      <c r="E167" s="89"/>
      <c r="F167" s="89"/>
      <c r="G167" s="313"/>
    </row>
    <row r="168" spans="1:7" ht="27" customHeight="1">
      <c r="A168" s="89"/>
      <c r="B168" s="89"/>
      <c r="C168" s="89"/>
      <c r="D168" s="89"/>
      <c r="E168" s="89"/>
      <c r="F168" s="89"/>
      <c r="G168" s="313"/>
    </row>
    <row r="169" spans="1:7" ht="24.75" customHeight="1">
      <c r="A169" s="89"/>
      <c r="B169" s="89"/>
      <c r="C169" s="89"/>
      <c r="D169" s="89"/>
      <c r="E169" s="89"/>
      <c r="F169" s="89"/>
      <c r="G169" s="313"/>
    </row>
    <row r="170" spans="1:7" ht="24" customHeight="1">
      <c r="A170" s="89"/>
      <c r="B170" s="89"/>
      <c r="C170" s="89"/>
      <c r="D170" s="89"/>
      <c r="E170" s="89"/>
      <c r="F170" s="89"/>
      <c r="G170" s="313"/>
    </row>
    <row r="171" spans="1:7" ht="26.25" customHeight="1">
      <c r="A171" s="89"/>
      <c r="B171" s="89"/>
      <c r="C171" s="89"/>
      <c r="D171" s="89"/>
      <c r="E171" s="89"/>
      <c r="F171" s="89"/>
      <c r="G171" s="313"/>
    </row>
    <row r="172" spans="1:7" ht="24.75" customHeight="1">
      <c r="A172" s="89"/>
      <c r="B172" s="89"/>
      <c r="C172" s="89"/>
      <c r="D172" s="89"/>
      <c r="E172" s="89"/>
      <c r="F172" s="89"/>
      <c r="G172" s="313"/>
    </row>
    <row r="173" spans="1:7" ht="22.5" customHeight="1">
      <c r="A173" s="89"/>
      <c r="B173" s="89"/>
      <c r="C173" s="89"/>
      <c r="D173" s="89"/>
      <c r="E173" s="89"/>
      <c r="F173" s="89"/>
      <c r="G173" s="313"/>
    </row>
    <row r="174" spans="1:7" ht="27.75" customHeight="1">
      <c r="A174" s="89"/>
      <c r="B174" s="89"/>
      <c r="C174" s="89"/>
      <c r="D174" s="89"/>
      <c r="E174" s="89"/>
      <c r="F174" s="89"/>
      <c r="G174" s="313"/>
    </row>
    <row r="175" spans="1:7" ht="25.5" customHeight="1">
      <c r="A175" s="89"/>
      <c r="B175" s="89"/>
      <c r="C175" s="89"/>
      <c r="D175" s="89"/>
      <c r="E175" s="89"/>
      <c r="F175" s="89"/>
      <c r="G175" s="313"/>
    </row>
    <row r="176" spans="1:7" ht="25.5" customHeight="1">
      <c r="A176" s="89"/>
      <c r="B176" s="89"/>
      <c r="C176" s="89"/>
      <c r="D176" s="89"/>
      <c r="E176" s="89"/>
      <c r="F176" s="89"/>
      <c r="G176" s="313"/>
    </row>
    <row r="177" spans="1:7" ht="23.25" customHeight="1">
      <c r="A177" s="89"/>
      <c r="B177" s="89"/>
      <c r="C177" s="89"/>
      <c r="D177" s="89"/>
      <c r="E177" s="89"/>
      <c r="F177" s="89"/>
      <c r="G177" s="313"/>
    </row>
    <row r="178" spans="1:7" ht="27" customHeight="1">
      <c r="A178" s="89"/>
      <c r="B178" s="89"/>
      <c r="C178" s="89"/>
      <c r="D178" s="89"/>
      <c r="E178" s="89"/>
      <c r="F178" s="89"/>
      <c r="G178" s="313"/>
    </row>
    <row r="179" spans="1:7" ht="24.75" customHeight="1">
      <c r="A179" s="89"/>
      <c r="B179" s="89"/>
      <c r="C179" s="89"/>
      <c r="D179" s="89"/>
      <c r="E179" s="89"/>
      <c r="F179" s="89"/>
      <c r="G179" s="313"/>
    </row>
    <row r="180" spans="1:7" ht="24.75" customHeight="1">
      <c r="A180" s="89"/>
      <c r="B180" s="89"/>
      <c r="C180" s="89"/>
      <c r="D180" s="89"/>
      <c r="E180" s="89"/>
      <c r="F180" s="89"/>
      <c r="G180" s="313"/>
    </row>
    <row r="181" spans="1:7" ht="22.5" customHeight="1">
      <c r="A181" s="89"/>
      <c r="B181" s="89"/>
      <c r="C181" s="89"/>
      <c r="D181" s="89"/>
      <c r="E181" s="89"/>
      <c r="F181" s="89"/>
      <c r="G181" s="313"/>
    </row>
    <row r="182" spans="1:7">
      <c r="A182" s="931"/>
      <c r="B182" s="931"/>
      <c r="C182" s="931"/>
      <c r="D182" s="931"/>
      <c r="E182" s="931"/>
      <c r="F182" s="931"/>
      <c r="G182" s="314"/>
    </row>
    <row r="183" spans="1:7" s="309" customFormat="1" ht="38.25" customHeight="1">
      <c r="A183" s="89"/>
      <c r="B183" s="89"/>
      <c r="C183" s="89"/>
      <c r="D183" s="89"/>
      <c r="E183" s="89"/>
      <c r="F183" s="89"/>
      <c r="G183" s="315"/>
    </row>
    <row r="184" spans="1:7" s="309" customFormat="1" ht="28.5" customHeight="1">
      <c r="A184" s="89"/>
      <c r="B184" s="89"/>
      <c r="C184" s="89"/>
      <c r="D184" s="89"/>
      <c r="E184" s="89"/>
      <c r="F184" s="89"/>
      <c r="G184" s="315"/>
    </row>
    <row r="185" spans="1:7" s="309" customFormat="1" ht="27.75" customHeight="1">
      <c r="A185" s="89"/>
      <c r="B185" s="89"/>
      <c r="C185" s="89"/>
      <c r="D185" s="89"/>
      <c r="E185" s="89"/>
      <c r="F185" s="89"/>
      <c r="G185" s="315"/>
    </row>
    <row r="186" spans="1:7" s="309" customFormat="1">
      <c r="A186" s="89"/>
      <c r="B186" s="89"/>
      <c r="C186" s="89"/>
      <c r="D186" s="89"/>
      <c r="E186" s="89"/>
      <c r="F186" s="89"/>
      <c r="G186" s="315"/>
    </row>
    <row r="187" spans="1:7" s="309" customFormat="1">
      <c r="A187" s="89"/>
      <c r="B187" s="89"/>
      <c r="C187" s="89"/>
      <c r="D187" s="89"/>
      <c r="E187" s="89"/>
      <c r="F187" s="89"/>
      <c r="G187" s="315"/>
    </row>
    <row r="188" spans="1:7" s="309" customFormat="1" ht="27.75" customHeight="1">
      <c r="A188" s="89"/>
      <c r="B188" s="89"/>
      <c r="C188" s="89"/>
      <c r="D188" s="89"/>
      <c r="E188" s="89"/>
      <c r="F188" s="89"/>
      <c r="G188" s="315"/>
    </row>
    <row r="189" spans="1:7" s="309" customFormat="1">
      <c r="A189" s="89"/>
      <c r="B189" s="89"/>
      <c r="C189" s="89"/>
      <c r="D189" s="89"/>
      <c r="E189" s="89"/>
      <c r="F189" s="89"/>
      <c r="G189" s="315"/>
    </row>
    <row r="190" spans="1:7" s="309" customFormat="1">
      <c r="A190" s="89"/>
      <c r="B190" s="89"/>
      <c r="C190" s="89"/>
      <c r="D190" s="89"/>
      <c r="E190" s="89"/>
      <c r="F190" s="89"/>
      <c r="G190" s="315"/>
    </row>
    <row r="191" spans="1:7" s="309" customFormat="1">
      <c r="A191" s="89"/>
      <c r="B191" s="89"/>
      <c r="C191" s="89"/>
      <c r="D191" s="89"/>
      <c r="E191" s="89"/>
      <c r="F191" s="89"/>
      <c r="G191" s="315"/>
    </row>
    <row r="192" spans="1:7" s="309" customFormat="1" ht="24" customHeight="1">
      <c r="A192" s="89"/>
      <c r="B192" s="89"/>
      <c r="C192" s="89"/>
      <c r="D192" s="89"/>
      <c r="E192" s="89"/>
      <c r="F192" s="89"/>
      <c r="G192" s="315"/>
    </row>
    <row r="193" spans="1:7" s="309" customFormat="1">
      <c r="A193" s="89"/>
      <c r="B193" s="89"/>
      <c r="C193" s="89"/>
      <c r="D193" s="89"/>
      <c r="E193" s="89"/>
      <c r="F193" s="89"/>
      <c r="G193" s="315"/>
    </row>
    <row r="194" spans="1:7" s="309" customFormat="1" ht="107.25" customHeight="1">
      <c r="A194" s="89"/>
      <c r="B194" s="89"/>
      <c r="C194" s="89"/>
      <c r="D194" s="89"/>
      <c r="E194" s="89"/>
      <c r="F194" s="89"/>
      <c r="G194" s="315"/>
    </row>
    <row r="195" spans="1:7" s="309" customFormat="1" ht="42.75" customHeight="1">
      <c r="A195" s="89"/>
      <c r="B195" s="89"/>
      <c r="C195" s="89"/>
      <c r="D195" s="89"/>
      <c r="E195" s="89"/>
      <c r="F195" s="89"/>
      <c r="G195" s="308"/>
    </row>
    <row r="196" spans="1:7" s="309" customFormat="1">
      <c r="A196" s="89"/>
      <c r="B196" s="89"/>
      <c r="C196" s="89"/>
      <c r="D196" s="89"/>
      <c r="E196" s="89"/>
      <c r="F196" s="89"/>
      <c r="G196" s="308"/>
    </row>
    <row r="197" spans="1:7" s="309" customFormat="1">
      <c r="A197" s="89"/>
      <c r="B197" s="89"/>
      <c r="C197" s="89"/>
      <c r="D197" s="89"/>
      <c r="E197" s="89"/>
      <c r="F197" s="89"/>
      <c r="G197" s="308"/>
    </row>
    <row r="198" spans="1:7" s="309" customFormat="1" ht="30" customHeight="1">
      <c r="A198" s="89"/>
      <c r="B198" s="89"/>
      <c r="C198" s="89"/>
      <c r="D198" s="89"/>
      <c r="E198" s="89"/>
      <c r="F198" s="89"/>
      <c r="G198" s="308"/>
    </row>
    <row r="199" spans="1:7" s="309" customFormat="1">
      <c r="A199" s="89"/>
      <c r="B199" s="89"/>
      <c r="C199" s="89"/>
      <c r="D199" s="89"/>
      <c r="E199" s="89"/>
      <c r="F199" s="89"/>
      <c r="G199" s="308"/>
    </row>
    <row r="200" spans="1:7" s="309" customFormat="1" ht="28.5" customHeight="1">
      <c r="A200" s="89"/>
      <c r="B200" s="89"/>
      <c r="C200" s="89"/>
      <c r="D200" s="89"/>
      <c r="E200" s="89"/>
      <c r="F200" s="89"/>
      <c r="G200" s="308"/>
    </row>
    <row r="201" spans="1:7" s="309" customFormat="1" ht="36.75" customHeight="1">
      <c r="A201" s="89"/>
      <c r="B201" s="89"/>
      <c r="C201" s="89"/>
      <c r="D201" s="89"/>
      <c r="E201" s="89"/>
      <c r="F201" s="89"/>
      <c r="G201" s="308"/>
    </row>
    <row r="202" spans="1:7" s="309" customFormat="1" ht="61.5" customHeight="1">
      <c r="A202" s="89"/>
      <c r="B202" s="89"/>
      <c r="C202" s="89"/>
      <c r="D202" s="89"/>
      <c r="E202" s="89"/>
      <c r="F202" s="89"/>
      <c r="G202" s="308"/>
    </row>
    <row r="203" spans="1:7" s="309" customFormat="1">
      <c r="A203" s="89"/>
      <c r="B203" s="89"/>
      <c r="C203" s="89"/>
      <c r="D203" s="89"/>
      <c r="E203" s="89"/>
      <c r="F203" s="89"/>
      <c r="G203" s="308"/>
    </row>
    <row r="204" spans="1:7" s="309" customFormat="1" ht="174.75" customHeight="1">
      <c r="A204" s="89"/>
      <c r="B204" s="89"/>
      <c r="C204" s="89"/>
      <c r="D204" s="89"/>
      <c r="E204" s="89"/>
      <c r="F204" s="89"/>
      <c r="G204" s="308"/>
    </row>
    <row r="205" spans="1:7" s="309" customFormat="1" ht="33" customHeight="1">
      <c r="A205" s="89"/>
      <c r="B205" s="89"/>
      <c r="C205" s="89"/>
      <c r="D205" s="89"/>
      <c r="E205" s="89"/>
      <c r="F205" s="89"/>
      <c r="G205" s="308"/>
    </row>
    <row r="206" spans="1:7" s="309" customFormat="1" ht="177.75" customHeight="1">
      <c r="A206" s="89"/>
      <c r="B206" s="89"/>
      <c r="C206" s="89"/>
      <c r="D206" s="89"/>
      <c r="E206" s="89"/>
      <c r="F206" s="89"/>
      <c r="G206" s="308"/>
    </row>
    <row r="207" spans="1:7" s="309" customFormat="1" ht="43.5" customHeight="1">
      <c r="A207" s="89"/>
      <c r="B207" s="89"/>
      <c r="C207" s="89"/>
      <c r="D207" s="89"/>
      <c r="E207" s="89"/>
      <c r="F207" s="89"/>
      <c r="G207" s="308"/>
    </row>
    <row r="208" spans="1:7" s="309" customFormat="1">
      <c r="A208" s="89"/>
      <c r="B208" s="89"/>
      <c r="C208" s="89"/>
      <c r="D208" s="89"/>
      <c r="E208" s="89"/>
      <c r="F208" s="89"/>
      <c r="G208" s="308"/>
    </row>
    <row r="209" spans="1:7" s="309" customFormat="1" ht="30" customHeight="1">
      <c r="A209" s="89"/>
      <c r="B209" s="89"/>
      <c r="C209" s="89"/>
      <c r="D209" s="89"/>
      <c r="E209" s="89"/>
      <c r="F209" s="89"/>
      <c r="G209" s="308"/>
    </row>
    <row r="210" spans="1:7" s="309" customFormat="1" ht="30" customHeight="1">
      <c r="A210" s="89"/>
      <c r="B210" s="89"/>
      <c r="C210" s="89"/>
      <c r="D210" s="89"/>
      <c r="E210" s="89"/>
      <c r="F210" s="89"/>
      <c r="G210" s="308"/>
    </row>
    <row r="211" spans="1:7">
      <c r="A211" s="944"/>
      <c r="B211" s="944"/>
      <c r="C211" s="944"/>
      <c r="D211" s="944"/>
      <c r="E211" s="944"/>
      <c r="F211" s="944"/>
    </row>
    <row r="212" spans="1:7">
      <c r="A212" s="933"/>
      <c r="B212" s="933"/>
      <c r="C212" s="933"/>
      <c r="D212" s="933"/>
      <c r="E212" s="933"/>
      <c r="F212" s="933"/>
    </row>
    <row r="213" spans="1:7">
      <c r="A213" s="92"/>
      <c r="B213" s="97"/>
      <c r="C213" s="92"/>
      <c r="D213" s="92"/>
      <c r="E213" s="97"/>
      <c r="F213" s="97"/>
    </row>
    <row r="214" spans="1:7">
      <c r="A214" s="92"/>
      <c r="B214" s="97"/>
      <c r="C214" s="92"/>
      <c r="D214" s="92"/>
      <c r="E214" s="97"/>
      <c r="F214" s="97"/>
    </row>
    <row r="215" spans="1:7">
      <c r="A215" s="92"/>
      <c r="B215" s="97"/>
      <c r="C215" s="92"/>
      <c r="D215" s="92"/>
      <c r="E215" s="97"/>
      <c r="F215" s="97"/>
    </row>
    <row r="216" spans="1:7">
      <c r="A216" s="92"/>
      <c r="B216" s="97"/>
      <c r="C216" s="92"/>
      <c r="D216" s="92"/>
      <c r="E216" s="97"/>
      <c r="F216" s="97"/>
    </row>
    <row r="217" spans="1:7" ht="31.5" customHeight="1">
      <c r="A217" s="92"/>
      <c r="B217" s="97"/>
      <c r="C217" s="92"/>
      <c r="D217" s="92"/>
      <c r="E217" s="97"/>
      <c r="F217" s="97"/>
    </row>
    <row r="218" spans="1:7" ht="30" customHeight="1">
      <c r="A218" s="92"/>
      <c r="B218" s="97"/>
      <c r="C218" s="92"/>
      <c r="D218" s="92"/>
      <c r="E218" s="97"/>
      <c r="F218" s="97"/>
    </row>
    <row r="219" spans="1:7" ht="24.75" customHeight="1">
      <c r="A219" s="92"/>
      <c r="B219" s="97"/>
      <c r="C219" s="92"/>
      <c r="D219" s="97"/>
      <c r="E219" s="97"/>
      <c r="F219" s="97"/>
    </row>
    <row r="220" spans="1:7" ht="30" customHeight="1">
      <c r="A220" s="92"/>
      <c r="B220" s="97"/>
      <c r="C220" s="92"/>
      <c r="D220" s="92"/>
      <c r="E220" s="97"/>
      <c r="F220" s="97"/>
    </row>
    <row r="221" spans="1:7" ht="32.25" customHeight="1">
      <c r="A221" s="92"/>
      <c r="B221" s="97"/>
      <c r="C221" s="92"/>
      <c r="D221" s="92"/>
      <c r="E221" s="97"/>
      <c r="F221" s="97"/>
    </row>
    <row r="222" spans="1:7" ht="28.5" customHeight="1">
      <c r="A222" s="92"/>
      <c r="B222" s="97"/>
      <c r="C222" s="92"/>
      <c r="D222" s="92"/>
      <c r="E222" s="97"/>
      <c r="F222" s="97"/>
    </row>
    <row r="223" spans="1:7" ht="27.75" customHeight="1">
      <c r="A223" s="92"/>
      <c r="B223" s="97"/>
      <c r="C223" s="92"/>
      <c r="D223" s="92"/>
      <c r="E223" s="97"/>
      <c r="F223" s="97"/>
    </row>
    <row r="224" spans="1:7" ht="26.25" customHeight="1">
      <c r="A224" s="92"/>
      <c r="B224" s="97"/>
      <c r="C224" s="92"/>
      <c r="D224" s="92"/>
      <c r="E224" s="97"/>
      <c r="F224" s="97"/>
    </row>
    <row r="225" spans="1:6" ht="24.75" customHeight="1">
      <c r="A225" s="92"/>
      <c r="B225" s="97"/>
      <c r="C225" s="92"/>
      <c r="D225" s="92"/>
      <c r="E225" s="97"/>
      <c r="F225" s="97"/>
    </row>
    <row r="226" spans="1:6" ht="27" customHeight="1">
      <c r="A226" s="92"/>
      <c r="B226" s="97"/>
      <c r="C226" s="92"/>
      <c r="D226" s="92"/>
      <c r="E226" s="97"/>
      <c r="F226" s="97"/>
    </row>
    <row r="227" spans="1:6" ht="28.5" customHeight="1">
      <c r="A227" s="92"/>
      <c r="B227" s="97"/>
      <c r="C227" s="92"/>
      <c r="D227" s="92"/>
      <c r="E227" s="97"/>
      <c r="F227" s="97"/>
    </row>
    <row r="228" spans="1:6" ht="27.75" customHeight="1">
      <c r="A228" s="92"/>
      <c r="B228" s="97"/>
      <c r="C228" s="92"/>
      <c r="D228" s="92"/>
      <c r="E228" s="97"/>
      <c r="F228" s="97"/>
    </row>
    <row r="229" spans="1:6" ht="24.75" customHeight="1">
      <c r="A229" s="92"/>
      <c r="B229" s="97"/>
      <c r="C229" s="92"/>
      <c r="D229" s="92"/>
      <c r="E229" s="97"/>
      <c r="F229" s="97"/>
    </row>
    <row r="230" spans="1:6" ht="28.5" customHeight="1">
      <c r="A230" s="92"/>
      <c r="B230" s="97"/>
      <c r="C230" s="92"/>
      <c r="D230" s="92"/>
      <c r="E230" s="97"/>
      <c r="F230" s="97"/>
    </row>
    <row r="231" spans="1:6" ht="28.5" customHeight="1">
      <c r="A231" s="92"/>
      <c r="B231" s="97"/>
      <c r="C231" s="92"/>
      <c r="D231" s="92"/>
      <c r="E231" s="97"/>
      <c r="F231" s="97"/>
    </row>
    <row r="232" spans="1:6" ht="27.75" customHeight="1">
      <c r="A232" s="92"/>
      <c r="B232" s="97"/>
      <c r="C232" s="92"/>
      <c r="D232" s="92"/>
      <c r="E232" s="97"/>
      <c r="F232" s="97"/>
    </row>
    <row r="233" spans="1:6" ht="27" customHeight="1">
      <c r="A233" s="92"/>
      <c r="B233" s="97"/>
      <c r="C233" s="92"/>
      <c r="D233" s="92"/>
      <c r="E233" s="97"/>
      <c r="F233" s="97"/>
    </row>
    <row r="234" spans="1:6" ht="30.75" customHeight="1">
      <c r="A234" s="92"/>
      <c r="B234" s="97"/>
      <c r="C234" s="92"/>
      <c r="D234" s="92"/>
      <c r="E234" s="97"/>
      <c r="F234" s="97"/>
    </row>
    <row r="235" spans="1:6">
      <c r="A235" s="92"/>
      <c r="B235" s="97"/>
      <c r="C235" s="92"/>
      <c r="D235" s="92"/>
      <c r="E235" s="97"/>
      <c r="F235" s="97"/>
    </row>
    <row r="236" spans="1:6">
      <c r="A236" s="92"/>
      <c r="B236" s="97"/>
      <c r="C236" s="92"/>
      <c r="D236" s="92"/>
      <c r="E236" s="97"/>
      <c r="F236" s="97"/>
    </row>
    <row r="237" spans="1:6" ht="24.75" customHeight="1">
      <c r="A237" s="92"/>
      <c r="B237" s="97"/>
      <c r="C237" s="92"/>
      <c r="D237" s="92"/>
      <c r="E237" s="97"/>
      <c r="F237" s="97"/>
    </row>
    <row r="238" spans="1:6" ht="27.75" customHeight="1">
      <c r="A238" s="92"/>
      <c r="B238" s="97"/>
      <c r="C238" s="92"/>
      <c r="D238" s="92"/>
      <c r="E238" s="97"/>
      <c r="F238" s="97"/>
    </row>
    <row r="239" spans="1:6" ht="27.75" customHeight="1">
      <c r="A239" s="92"/>
      <c r="B239" s="97"/>
      <c r="C239" s="92"/>
      <c r="D239" s="92"/>
      <c r="E239" s="97"/>
      <c r="F239" s="97"/>
    </row>
    <row r="240" spans="1:6" ht="23.25" customHeight="1">
      <c r="A240" s="92"/>
      <c r="B240" s="97"/>
      <c r="C240" s="92"/>
      <c r="D240" s="92"/>
      <c r="E240" s="97"/>
      <c r="F240" s="97"/>
    </row>
    <row r="241" spans="1:6" ht="27.75" customHeight="1">
      <c r="A241" s="92"/>
      <c r="B241" s="97"/>
      <c r="C241" s="92"/>
      <c r="D241" s="92"/>
      <c r="E241" s="97"/>
      <c r="F241" s="97"/>
    </row>
    <row r="242" spans="1:6" ht="26.25" customHeight="1">
      <c r="A242" s="92"/>
      <c r="B242" s="97"/>
      <c r="C242" s="92"/>
      <c r="D242" s="92"/>
      <c r="E242" s="97"/>
      <c r="F242" s="97"/>
    </row>
    <row r="243" spans="1:6" ht="27.75" customHeight="1">
      <c r="A243" s="92"/>
      <c r="B243" s="97"/>
      <c r="C243" s="92"/>
      <c r="D243" s="92"/>
      <c r="E243" s="97"/>
      <c r="F243" s="97"/>
    </row>
    <row r="244" spans="1:6" ht="27.75" customHeight="1">
      <c r="A244" s="92"/>
      <c r="B244" s="97"/>
      <c r="C244" s="92"/>
      <c r="D244" s="92"/>
      <c r="E244" s="97"/>
      <c r="F244" s="97"/>
    </row>
    <row r="245" spans="1:6" ht="25.5" customHeight="1">
      <c r="A245" s="92"/>
      <c r="B245" s="97"/>
      <c r="C245" s="92"/>
      <c r="D245" s="92"/>
      <c r="E245" s="97"/>
      <c r="F245" s="97"/>
    </row>
    <row r="246" spans="1:6" ht="26.25" customHeight="1">
      <c r="A246" s="92"/>
      <c r="B246" s="97"/>
      <c r="C246" s="92"/>
      <c r="D246" s="92"/>
      <c r="E246" s="97"/>
      <c r="F246" s="97"/>
    </row>
    <row r="247" spans="1:6" ht="28.5" customHeight="1">
      <c r="A247" s="92"/>
      <c r="B247" s="97"/>
      <c r="C247" s="92"/>
      <c r="D247" s="92"/>
      <c r="E247" s="97"/>
      <c r="F247" s="97"/>
    </row>
    <row r="248" spans="1:6" ht="27" customHeight="1">
      <c r="A248" s="92"/>
      <c r="B248" s="97"/>
      <c r="C248" s="92"/>
      <c r="D248" s="92"/>
      <c r="E248" s="97"/>
      <c r="F248" s="97"/>
    </row>
    <row r="249" spans="1:6" ht="25.5" customHeight="1">
      <c r="A249" s="92"/>
      <c r="B249" s="97"/>
      <c r="C249" s="92"/>
      <c r="D249" s="92"/>
      <c r="E249" s="97"/>
      <c r="F249" s="97"/>
    </row>
    <row r="250" spans="1:6" ht="24.75" customHeight="1">
      <c r="A250" s="92"/>
      <c r="B250" s="97"/>
      <c r="C250" s="92"/>
      <c r="D250" s="92"/>
      <c r="E250" s="97"/>
      <c r="F250" s="97"/>
    </row>
    <row r="251" spans="1:6" ht="30.75" customHeight="1">
      <c r="A251" s="92"/>
      <c r="B251" s="97"/>
      <c r="C251" s="92"/>
      <c r="D251" s="92"/>
      <c r="E251" s="97"/>
      <c r="F251" s="97"/>
    </row>
    <row r="252" spans="1:6" ht="24" customHeight="1">
      <c r="A252" s="92"/>
      <c r="B252" s="97"/>
      <c r="C252" s="92"/>
      <c r="D252" s="92"/>
      <c r="E252" s="97"/>
      <c r="F252" s="97"/>
    </row>
    <row r="253" spans="1:6" ht="28.5" customHeight="1">
      <c r="A253" s="92"/>
      <c r="B253" s="97"/>
      <c r="C253" s="92"/>
      <c r="D253" s="92"/>
      <c r="E253" s="97"/>
      <c r="F253" s="97"/>
    </row>
    <row r="254" spans="1:6" ht="28.5" customHeight="1">
      <c r="A254" s="92"/>
      <c r="B254" s="97"/>
      <c r="C254" s="92"/>
      <c r="D254" s="92"/>
      <c r="E254" s="97"/>
      <c r="F254" s="97"/>
    </row>
    <row r="255" spans="1:6" ht="27.75" customHeight="1">
      <c r="A255" s="92"/>
      <c r="B255" s="97"/>
      <c r="C255" s="92"/>
      <c r="D255" s="92"/>
      <c r="E255" s="97"/>
      <c r="F255" s="97"/>
    </row>
    <row r="256" spans="1:6">
      <c r="A256" s="92"/>
      <c r="B256" s="97"/>
      <c r="C256" s="92"/>
      <c r="D256" s="92"/>
      <c r="E256" s="97"/>
      <c r="F256" s="97"/>
    </row>
    <row r="257" spans="1:6" ht="26.25" customHeight="1">
      <c r="A257" s="92"/>
      <c r="B257" s="97"/>
      <c r="C257" s="92"/>
      <c r="D257" s="92"/>
      <c r="E257" s="97"/>
      <c r="F257" s="97"/>
    </row>
    <row r="258" spans="1:6" ht="63.75" customHeight="1">
      <c r="A258" s="92"/>
      <c r="B258" s="97"/>
      <c r="C258" s="92"/>
      <c r="D258" s="92"/>
      <c r="E258" s="97"/>
      <c r="F258" s="97"/>
    </row>
    <row r="259" spans="1:6" ht="38.25" customHeight="1">
      <c r="A259" s="92"/>
      <c r="B259" s="95"/>
      <c r="C259" s="92"/>
      <c r="D259" s="92"/>
      <c r="E259" s="97"/>
      <c r="F259" s="97"/>
    </row>
    <row r="260" spans="1:6" ht="42" customHeight="1">
      <c r="A260" s="92"/>
      <c r="B260" s="95"/>
      <c r="C260" s="92"/>
      <c r="D260" s="92"/>
      <c r="E260" s="97"/>
      <c r="F260" s="97"/>
    </row>
    <row r="261" spans="1:6" ht="77.25" customHeight="1">
      <c r="A261" s="92"/>
      <c r="B261" s="95"/>
      <c r="C261" s="92"/>
      <c r="D261" s="92"/>
      <c r="E261" s="97"/>
      <c r="F261" s="97"/>
    </row>
    <row r="262" spans="1:6" ht="36" customHeight="1">
      <c r="A262" s="92"/>
      <c r="B262" s="95"/>
      <c r="C262" s="92"/>
      <c r="D262" s="92"/>
      <c r="E262" s="97"/>
      <c r="F262" s="97"/>
    </row>
    <row r="263" spans="1:6" ht="27" customHeight="1">
      <c r="A263" s="92"/>
      <c r="B263" s="95"/>
      <c r="C263" s="92"/>
      <c r="D263" s="92"/>
      <c r="E263" s="97"/>
      <c r="F263" s="97"/>
    </row>
    <row r="264" spans="1:6" ht="36" customHeight="1">
      <c r="A264" s="92"/>
      <c r="B264" s="95"/>
      <c r="C264" s="92"/>
      <c r="D264" s="92"/>
      <c r="E264" s="97"/>
      <c r="F264" s="97"/>
    </row>
    <row r="265" spans="1:6" ht="36" customHeight="1">
      <c r="A265" s="92"/>
      <c r="B265" s="95"/>
      <c r="C265" s="92"/>
      <c r="D265" s="92"/>
      <c r="E265" s="97"/>
      <c r="F265" s="97"/>
    </row>
    <row r="266" spans="1:6" ht="36" customHeight="1">
      <c r="A266" s="92"/>
      <c r="B266" s="95"/>
      <c r="C266" s="92"/>
      <c r="D266" s="92"/>
      <c r="E266" s="97"/>
      <c r="F266" s="97"/>
    </row>
    <row r="267" spans="1:6" ht="36" customHeight="1">
      <c r="A267" s="92"/>
      <c r="B267" s="95"/>
      <c r="C267" s="92"/>
      <c r="D267" s="92"/>
      <c r="E267" s="97"/>
      <c r="F267" s="97"/>
    </row>
    <row r="268" spans="1:6" ht="44.25" customHeight="1">
      <c r="A268" s="92"/>
      <c r="B268" s="95"/>
      <c r="C268" s="92"/>
      <c r="D268" s="92"/>
      <c r="E268" s="97"/>
      <c r="F268" s="97"/>
    </row>
    <row r="269" spans="1:6" ht="36" customHeight="1">
      <c r="A269" s="92"/>
      <c r="B269" s="95"/>
      <c r="C269" s="92"/>
      <c r="D269" s="92"/>
      <c r="E269" s="97"/>
      <c r="F269" s="97"/>
    </row>
    <row r="270" spans="1:6" ht="36" customHeight="1">
      <c r="A270" s="92"/>
      <c r="B270" s="95"/>
      <c r="C270" s="92"/>
      <c r="D270" s="92"/>
      <c r="E270" s="97"/>
      <c r="F270" s="97"/>
    </row>
    <row r="271" spans="1:6" ht="36" customHeight="1">
      <c r="A271" s="92"/>
      <c r="B271" s="97"/>
      <c r="C271" s="92"/>
      <c r="D271" s="92"/>
      <c r="E271" s="97"/>
      <c r="F271" s="97"/>
    </row>
    <row r="272" spans="1:6" ht="36" customHeight="1">
      <c r="A272" s="92"/>
      <c r="B272" s="97"/>
      <c r="C272" s="92"/>
      <c r="D272" s="92"/>
      <c r="E272" s="97"/>
      <c r="F272" s="97"/>
    </row>
    <row r="273" spans="1:7" ht="36" customHeight="1">
      <c r="A273" s="92"/>
      <c r="B273" s="97"/>
      <c r="C273" s="92"/>
      <c r="D273" s="92"/>
      <c r="E273" s="97"/>
      <c r="F273" s="97"/>
    </row>
    <row r="274" spans="1:7" ht="36" customHeight="1">
      <c r="A274" s="92"/>
      <c r="B274" s="92"/>
      <c r="C274" s="92"/>
      <c r="D274" s="92"/>
      <c r="E274" s="97"/>
      <c r="F274" s="97"/>
    </row>
    <row r="275" spans="1:7" ht="36" customHeight="1">
      <c r="A275" s="92"/>
      <c r="B275" s="92"/>
      <c r="C275" s="92"/>
      <c r="D275" s="92"/>
      <c r="E275" s="97"/>
      <c r="F275" s="97"/>
    </row>
    <row r="276" spans="1:7" ht="10.5" customHeight="1">
      <c r="A276" s="945"/>
      <c r="B276" s="945"/>
      <c r="C276" s="945"/>
      <c r="D276" s="945"/>
      <c r="E276" s="945"/>
      <c r="F276" s="945"/>
    </row>
    <row r="277" spans="1:7" s="309" customFormat="1">
      <c r="A277" s="89"/>
      <c r="B277" s="89"/>
      <c r="C277" s="89"/>
      <c r="D277" s="89"/>
      <c r="E277" s="89"/>
      <c r="F277" s="89"/>
      <c r="G277" s="308"/>
    </row>
    <row r="278" spans="1:7" s="309" customFormat="1">
      <c r="A278" s="89"/>
      <c r="B278" s="89"/>
      <c r="C278" s="89"/>
      <c r="D278" s="89"/>
      <c r="E278" s="89"/>
      <c r="F278" s="89"/>
      <c r="G278" s="308"/>
    </row>
    <row r="279" spans="1:7" s="309" customFormat="1">
      <c r="A279" s="89"/>
      <c r="B279" s="89"/>
      <c r="C279" s="89"/>
      <c r="D279" s="89"/>
      <c r="E279" s="89"/>
      <c r="F279" s="89"/>
      <c r="G279" s="308"/>
    </row>
    <row r="280" spans="1:7" s="309" customFormat="1" ht="104.25" customHeight="1">
      <c r="A280" s="89"/>
      <c r="B280" s="89"/>
      <c r="C280" s="89"/>
      <c r="D280" s="89"/>
      <c r="E280" s="89"/>
      <c r="F280" s="89"/>
      <c r="G280" s="308"/>
    </row>
    <row r="281" spans="1:7" s="309" customFormat="1" ht="118.5" customHeight="1">
      <c r="A281" s="89"/>
      <c r="B281" s="89"/>
      <c r="C281" s="89"/>
      <c r="D281" s="89"/>
      <c r="E281" s="89"/>
      <c r="F281" s="89"/>
      <c r="G281" s="308"/>
    </row>
    <row r="282" spans="1:7" s="309" customFormat="1">
      <c r="A282" s="89"/>
      <c r="B282" s="89"/>
      <c r="C282" s="89"/>
      <c r="D282" s="89"/>
      <c r="E282" s="89"/>
      <c r="F282" s="89"/>
      <c r="G282" s="308"/>
    </row>
    <row r="283" spans="1:7" s="309" customFormat="1">
      <c r="A283" s="89"/>
      <c r="B283" s="89"/>
      <c r="C283" s="89"/>
      <c r="D283" s="89"/>
      <c r="E283" s="89"/>
      <c r="F283" s="89"/>
      <c r="G283" s="308"/>
    </row>
    <row r="284" spans="1:7" s="309" customFormat="1">
      <c r="A284" s="89"/>
      <c r="B284" s="89"/>
      <c r="C284" s="89"/>
      <c r="D284" s="89"/>
      <c r="E284" s="89"/>
      <c r="F284" s="89"/>
      <c r="G284" s="308"/>
    </row>
    <row r="285" spans="1:7" s="309" customFormat="1">
      <c r="A285" s="89"/>
      <c r="B285" s="89"/>
      <c r="C285" s="89"/>
      <c r="D285" s="89"/>
      <c r="E285" s="89"/>
      <c r="F285" s="89"/>
      <c r="G285" s="308"/>
    </row>
    <row r="286" spans="1:7" s="309" customFormat="1">
      <c r="A286" s="89"/>
      <c r="B286" s="89"/>
      <c r="C286" s="89"/>
      <c r="D286" s="89"/>
      <c r="E286" s="89"/>
      <c r="F286" s="89"/>
      <c r="G286" s="308"/>
    </row>
    <row r="287" spans="1:7" s="309" customFormat="1">
      <c r="A287" s="89"/>
      <c r="B287" s="89"/>
      <c r="C287" s="89"/>
      <c r="D287" s="89"/>
      <c r="E287" s="89"/>
      <c r="F287" s="89"/>
      <c r="G287" s="308"/>
    </row>
    <row r="288" spans="1:7" s="309" customFormat="1">
      <c r="A288" s="89"/>
      <c r="B288" s="89"/>
      <c r="C288" s="89"/>
      <c r="D288" s="89"/>
      <c r="E288" s="89"/>
      <c r="F288" s="89"/>
      <c r="G288" s="308"/>
    </row>
    <row r="289" spans="1:7" s="309" customFormat="1">
      <c r="A289" s="89"/>
      <c r="B289" s="89"/>
      <c r="C289" s="89"/>
      <c r="D289" s="89"/>
      <c r="E289" s="89"/>
      <c r="F289" s="89"/>
      <c r="G289" s="308"/>
    </row>
    <row r="290" spans="1:7" s="309" customFormat="1">
      <c r="A290" s="89"/>
      <c r="B290" s="89"/>
      <c r="C290" s="89"/>
      <c r="D290" s="89"/>
      <c r="E290" s="89"/>
      <c r="F290" s="89"/>
      <c r="G290" s="308"/>
    </row>
    <row r="291" spans="1:7" s="309" customFormat="1" ht="48.75" customHeight="1">
      <c r="A291" s="89"/>
      <c r="B291" s="89"/>
      <c r="C291" s="89"/>
      <c r="D291" s="89"/>
      <c r="E291" s="89"/>
      <c r="F291" s="89"/>
      <c r="G291" s="308"/>
    </row>
    <row r="292" spans="1:7">
      <c r="A292" s="89"/>
      <c r="B292" s="310"/>
      <c r="C292" s="310"/>
      <c r="D292" s="310"/>
      <c r="E292" s="89"/>
      <c r="F292" s="89"/>
      <c r="G292" s="311"/>
    </row>
    <row r="293" spans="1:7">
      <c r="A293" s="89"/>
      <c r="B293" s="97"/>
      <c r="C293" s="92"/>
      <c r="D293" s="92"/>
      <c r="E293" s="97"/>
      <c r="F293" s="97"/>
    </row>
    <row r="294" spans="1:7">
      <c r="A294" s="89"/>
      <c r="B294" s="97"/>
      <c r="C294" s="92"/>
      <c r="D294" s="92"/>
      <c r="E294" s="97"/>
      <c r="F294" s="97"/>
    </row>
    <row r="295" spans="1:7" ht="13.15" customHeight="1">
      <c r="A295" s="943"/>
      <c r="B295" s="943"/>
      <c r="C295" s="943"/>
      <c r="D295" s="943"/>
      <c r="E295" s="943"/>
      <c r="F295" s="943"/>
    </row>
    <row r="296" spans="1:7">
      <c r="A296" s="89"/>
      <c r="B296" s="97"/>
      <c r="C296" s="92"/>
      <c r="D296" s="92"/>
      <c r="E296" s="97"/>
      <c r="F296" s="97"/>
    </row>
    <row r="297" spans="1:7">
      <c r="A297" s="89"/>
      <c r="B297" s="97"/>
      <c r="C297" s="92"/>
      <c r="D297" s="92"/>
      <c r="E297" s="97"/>
      <c r="F297" s="97"/>
    </row>
    <row r="298" spans="1:7">
      <c r="A298" s="89"/>
      <c r="B298" s="97"/>
      <c r="C298" s="312"/>
      <c r="D298" s="92"/>
      <c r="E298" s="97"/>
      <c r="F298" s="97"/>
    </row>
    <row r="299" spans="1:7">
      <c r="A299" s="89"/>
      <c r="B299" s="97"/>
      <c r="C299" s="92"/>
      <c r="D299" s="92"/>
      <c r="E299" s="97"/>
      <c r="F299" s="97"/>
    </row>
    <row r="300" spans="1:7">
      <c r="A300" s="89"/>
      <c r="B300" s="97"/>
      <c r="C300" s="92"/>
      <c r="D300" s="92"/>
      <c r="E300" s="97"/>
      <c r="F300" s="97"/>
    </row>
    <row r="301" spans="1:7">
      <c r="A301" s="89"/>
      <c r="B301" s="97"/>
      <c r="C301" s="92"/>
      <c r="D301" s="92"/>
      <c r="E301" s="97"/>
      <c r="F301" s="97"/>
    </row>
    <row r="302" spans="1:7">
      <c r="A302" s="89"/>
      <c r="B302" s="97"/>
      <c r="C302" s="92"/>
      <c r="D302" s="92"/>
      <c r="E302" s="97"/>
      <c r="F302" s="97"/>
    </row>
    <row r="303" spans="1:7">
      <c r="A303" s="89"/>
      <c r="B303" s="97"/>
      <c r="C303" s="92"/>
      <c r="D303" s="92"/>
      <c r="E303" s="97"/>
      <c r="F303" s="97"/>
    </row>
    <row r="304" spans="1:7">
      <c r="A304" s="89"/>
      <c r="B304" s="97"/>
      <c r="C304" s="92"/>
      <c r="D304" s="92"/>
      <c r="E304" s="97"/>
      <c r="F304" s="97"/>
    </row>
    <row r="305" spans="1:6">
      <c r="A305" s="89"/>
      <c r="B305" s="97"/>
      <c r="C305" s="92"/>
      <c r="D305" s="92"/>
      <c r="E305" s="97"/>
      <c r="F305" s="97"/>
    </row>
    <row r="306" spans="1:6">
      <c r="A306" s="89"/>
      <c r="B306" s="97"/>
      <c r="C306" s="92"/>
      <c r="D306" s="92"/>
      <c r="E306" s="97"/>
      <c r="F306" s="97"/>
    </row>
    <row r="307" spans="1:6">
      <c r="A307" s="89"/>
      <c r="B307" s="97"/>
      <c r="C307" s="92"/>
      <c r="D307" s="92"/>
      <c r="E307" s="97"/>
      <c r="F307" s="97"/>
    </row>
    <row r="308" spans="1:6">
      <c r="A308" s="89"/>
      <c r="B308" s="97"/>
      <c r="C308" s="92"/>
      <c r="D308" s="92"/>
      <c r="E308" s="97"/>
      <c r="F308" s="97"/>
    </row>
    <row r="309" spans="1:6">
      <c r="A309" s="89"/>
      <c r="B309" s="97"/>
      <c r="C309" s="92"/>
      <c r="D309" s="92"/>
      <c r="E309" s="97"/>
      <c r="F309" s="97"/>
    </row>
    <row r="310" spans="1:6">
      <c r="A310" s="89"/>
      <c r="B310" s="97"/>
      <c r="C310" s="92"/>
      <c r="D310" s="92"/>
      <c r="E310" s="97"/>
      <c r="F310" s="97"/>
    </row>
    <row r="311" spans="1:6">
      <c r="A311" s="89"/>
      <c r="B311" s="97"/>
      <c r="C311" s="92"/>
      <c r="D311" s="92"/>
      <c r="E311" s="97"/>
      <c r="F311" s="97"/>
    </row>
    <row r="312" spans="1:6">
      <c r="A312" s="89"/>
      <c r="B312" s="97"/>
      <c r="C312" s="92"/>
      <c r="D312" s="92"/>
      <c r="E312" s="97"/>
      <c r="F312" s="97"/>
    </row>
    <row r="313" spans="1:6">
      <c r="A313" s="89"/>
      <c r="B313" s="97"/>
      <c r="C313" s="92"/>
      <c r="D313" s="92"/>
      <c r="E313" s="97"/>
      <c r="F313" s="97"/>
    </row>
    <row r="314" spans="1:6">
      <c r="A314" s="89"/>
      <c r="B314" s="97"/>
      <c r="C314" s="92"/>
      <c r="D314" s="92"/>
      <c r="E314" s="97"/>
      <c r="F314" s="97"/>
    </row>
    <row r="315" spans="1:6">
      <c r="A315" s="89"/>
      <c r="B315" s="97"/>
      <c r="C315" s="92"/>
      <c r="D315" s="92"/>
      <c r="E315" s="97"/>
      <c r="F315" s="97"/>
    </row>
    <row r="316" spans="1:6">
      <c r="A316" s="89"/>
      <c r="B316" s="97"/>
      <c r="C316" s="92"/>
      <c r="D316" s="92"/>
      <c r="E316" s="97"/>
      <c r="F316" s="97"/>
    </row>
    <row r="317" spans="1:6">
      <c r="A317" s="89"/>
      <c r="B317" s="97"/>
      <c r="C317" s="92"/>
      <c r="D317" s="92"/>
      <c r="E317" s="97"/>
      <c r="F317" s="97"/>
    </row>
    <row r="318" spans="1:6">
      <c r="A318" s="89"/>
      <c r="B318" s="97"/>
      <c r="C318" s="92"/>
      <c r="D318" s="92"/>
      <c r="E318" s="97"/>
      <c r="F318" s="97"/>
    </row>
    <row r="319" spans="1:6">
      <c r="A319" s="89"/>
      <c r="B319" s="97"/>
      <c r="C319" s="92"/>
      <c r="D319" s="92"/>
      <c r="E319" s="97"/>
      <c r="F319" s="97"/>
    </row>
    <row r="320" spans="1:6">
      <c r="A320" s="89"/>
      <c r="B320" s="97"/>
      <c r="C320" s="92"/>
      <c r="D320" s="92"/>
      <c r="E320" s="97"/>
      <c r="F320" s="97"/>
    </row>
    <row r="321" spans="1:7">
      <c r="A321" s="89"/>
      <c r="B321" s="97"/>
      <c r="C321" s="92"/>
      <c r="D321" s="92"/>
      <c r="E321" s="97"/>
      <c r="F321" s="97"/>
    </row>
    <row r="322" spans="1:7">
      <c r="A322" s="89"/>
      <c r="B322" s="97"/>
      <c r="C322" s="92"/>
      <c r="D322" s="92"/>
      <c r="E322" s="97"/>
      <c r="F322" s="97"/>
    </row>
    <row r="323" spans="1:7">
      <c r="A323" s="89"/>
      <c r="B323" s="97"/>
      <c r="C323" s="92"/>
      <c r="D323" s="92"/>
      <c r="E323" s="97"/>
      <c r="F323" s="97"/>
    </row>
    <row r="324" spans="1:7">
      <c r="A324" s="89"/>
      <c r="B324" s="97"/>
      <c r="C324" s="92"/>
      <c r="D324" s="92"/>
      <c r="E324" s="97"/>
      <c r="F324" s="97"/>
    </row>
    <row r="325" spans="1:7">
      <c r="A325" s="89"/>
      <c r="B325" s="97"/>
      <c r="C325" s="92"/>
      <c r="D325" s="92"/>
      <c r="E325" s="97"/>
      <c r="F325" s="97"/>
    </row>
    <row r="326" spans="1:7">
      <c r="A326" s="944"/>
      <c r="B326" s="944"/>
      <c r="C326" s="944"/>
      <c r="D326" s="944"/>
      <c r="E326" s="944"/>
      <c r="F326" s="944"/>
    </row>
    <row r="327" spans="1:7" s="153" customFormat="1" ht="12.75" customHeight="1">
      <c r="A327" s="89"/>
      <c r="B327" s="97"/>
      <c r="C327" s="92"/>
      <c r="D327" s="92"/>
      <c r="E327" s="97"/>
      <c r="F327" s="97"/>
      <c r="G327" s="307"/>
    </row>
    <row r="328" spans="1:7">
      <c r="A328" s="89"/>
      <c r="B328" s="97"/>
      <c r="C328" s="92"/>
      <c r="D328" s="92"/>
      <c r="E328" s="97"/>
      <c r="F328" s="97"/>
    </row>
    <row r="329" spans="1:7">
      <c r="A329" s="92"/>
      <c r="B329" s="97"/>
      <c r="C329" s="92"/>
      <c r="D329" s="92"/>
      <c r="E329" s="97"/>
      <c r="F329" s="97"/>
    </row>
    <row r="330" spans="1:7">
      <c r="A330" s="92"/>
      <c r="B330" s="97"/>
      <c r="C330" s="92"/>
      <c r="D330" s="92"/>
      <c r="E330" s="97"/>
      <c r="F330" s="97"/>
    </row>
    <row r="331" spans="1:7">
      <c r="A331" s="92"/>
      <c r="B331" s="97"/>
      <c r="C331" s="92"/>
      <c r="D331" s="92"/>
      <c r="E331" s="97"/>
      <c r="F331" s="97"/>
    </row>
    <row r="332" spans="1:7">
      <c r="A332" s="92"/>
      <c r="B332" s="97"/>
      <c r="C332" s="92"/>
      <c r="D332" s="92"/>
      <c r="E332" s="97"/>
      <c r="F332" s="97"/>
    </row>
    <row r="333" spans="1:7">
      <c r="A333" s="92"/>
      <c r="B333" s="97"/>
      <c r="C333" s="92"/>
      <c r="D333" s="92"/>
      <c r="E333" s="97"/>
      <c r="F333" s="97"/>
    </row>
    <row r="334" spans="1:7">
      <c r="A334" s="92"/>
      <c r="B334" s="97"/>
      <c r="C334" s="92"/>
      <c r="D334" s="92"/>
      <c r="E334" s="97"/>
      <c r="F334" s="97"/>
    </row>
    <row r="335" spans="1:7">
      <c r="A335" s="92"/>
      <c r="B335" s="97"/>
      <c r="C335" s="92"/>
      <c r="D335" s="92"/>
      <c r="E335" s="97"/>
      <c r="F335" s="97"/>
    </row>
    <row r="336" spans="1:7">
      <c r="A336" s="92"/>
      <c r="B336" s="97"/>
      <c r="C336" s="92"/>
      <c r="D336" s="92"/>
      <c r="E336" s="97"/>
      <c r="F336" s="97"/>
    </row>
    <row r="337" spans="1:6">
      <c r="A337" s="92"/>
      <c r="B337" s="97"/>
      <c r="C337" s="92"/>
      <c r="D337" s="92"/>
      <c r="E337" s="97"/>
      <c r="F337" s="97"/>
    </row>
    <row r="338" spans="1:6">
      <c r="A338" s="92"/>
      <c r="B338" s="97"/>
      <c r="C338" s="92"/>
      <c r="D338" s="92"/>
      <c r="E338" s="97"/>
      <c r="F338" s="97"/>
    </row>
    <row r="339" spans="1:6">
      <c r="A339" s="92"/>
      <c r="B339" s="97"/>
      <c r="C339" s="92"/>
      <c r="D339" s="92"/>
      <c r="E339" s="97"/>
      <c r="F339" s="97"/>
    </row>
    <row r="340" spans="1:6">
      <c r="A340" s="92"/>
      <c r="B340" s="97"/>
      <c r="C340" s="92"/>
      <c r="D340" s="92"/>
      <c r="E340" s="97"/>
      <c r="F340" s="97"/>
    </row>
    <row r="341" spans="1:6">
      <c r="A341" s="92"/>
      <c r="B341" s="97"/>
      <c r="C341" s="92"/>
      <c r="D341" s="92"/>
      <c r="E341" s="97"/>
      <c r="F341" s="97"/>
    </row>
    <row r="342" spans="1:6">
      <c r="A342" s="92"/>
      <c r="B342" s="97"/>
      <c r="C342" s="92"/>
      <c r="D342" s="92"/>
      <c r="E342" s="97"/>
      <c r="F342" s="97"/>
    </row>
    <row r="343" spans="1:6">
      <c r="A343" s="92"/>
      <c r="B343" s="97"/>
      <c r="C343" s="92"/>
      <c r="D343" s="92"/>
      <c r="E343" s="97"/>
      <c r="F343" s="97"/>
    </row>
    <row r="344" spans="1:6">
      <c r="A344" s="92"/>
      <c r="B344" s="97"/>
      <c r="C344" s="92"/>
      <c r="D344" s="92"/>
      <c r="E344" s="97"/>
      <c r="F344" s="97"/>
    </row>
    <row r="345" spans="1:6">
      <c r="A345" s="92"/>
      <c r="B345" s="97"/>
      <c r="C345" s="92"/>
      <c r="D345" s="92"/>
      <c r="E345" s="97"/>
      <c r="F345" s="97"/>
    </row>
    <row r="346" spans="1:6">
      <c r="A346" s="92"/>
      <c r="B346" s="97"/>
      <c r="C346" s="92"/>
      <c r="D346" s="92"/>
      <c r="E346" s="97"/>
      <c r="F346" s="97"/>
    </row>
    <row r="347" spans="1:6">
      <c r="A347" s="92"/>
      <c r="B347" s="97"/>
      <c r="C347" s="92"/>
      <c r="D347" s="92"/>
      <c r="E347" s="97"/>
      <c r="F347" s="97"/>
    </row>
    <row r="348" spans="1:6">
      <c r="A348" s="92"/>
      <c r="B348" s="97"/>
      <c r="C348" s="92"/>
      <c r="D348" s="92"/>
      <c r="E348" s="97"/>
      <c r="F348" s="97"/>
    </row>
    <row r="349" spans="1:6">
      <c r="A349" s="92"/>
      <c r="B349" s="97"/>
      <c r="C349" s="92"/>
      <c r="D349" s="92"/>
      <c r="E349" s="97"/>
      <c r="F349" s="97"/>
    </row>
    <row r="350" spans="1:6">
      <c r="A350" s="92"/>
      <c r="B350" s="97"/>
      <c r="C350" s="92"/>
      <c r="D350" s="92"/>
      <c r="E350" s="97"/>
      <c r="F350" s="97"/>
    </row>
    <row r="351" spans="1:6">
      <c r="A351" s="92"/>
      <c r="B351" s="97"/>
      <c r="C351" s="92"/>
      <c r="D351" s="92"/>
      <c r="E351" s="97"/>
      <c r="F351" s="97"/>
    </row>
    <row r="352" spans="1:6">
      <c r="A352" s="92"/>
      <c r="B352" s="97"/>
      <c r="C352" s="92"/>
      <c r="D352" s="92"/>
      <c r="E352" s="97"/>
      <c r="F352" s="97"/>
    </row>
    <row r="353" spans="1:6">
      <c r="A353" s="92"/>
      <c r="B353" s="97"/>
      <c r="C353" s="92"/>
      <c r="D353" s="92"/>
      <c r="E353" s="97"/>
      <c r="F353" s="97"/>
    </row>
    <row r="354" spans="1:6">
      <c r="A354" s="92"/>
      <c r="B354" s="97"/>
      <c r="C354" s="92"/>
      <c r="D354" s="92"/>
      <c r="E354" s="97"/>
      <c r="F354" s="97"/>
    </row>
    <row r="355" spans="1:6">
      <c r="A355" s="92"/>
      <c r="B355" s="97"/>
      <c r="C355" s="92"/>
      <c r="D355" s="92"/>
      <c r="E355" s="97"/>
      <c r="F355" s="97"/>
    </row>
    <row r="356" spans="1:6">
      <c r="A356" s="92"/>
      <c r="B356" s="97"/>
      <c r="C356" s="92"/>
      <c r="D356" s="92"/>
      <c r="E356" s="97"/>
      <c r="F356" s="97"/>
    </row>
  </sheetData>
  <autoFilter ref="A150:G151"/>
  <mergeCells count="38">
    <mergeCell ref="A295:F295"/>
    <mergeCell ref="A326:F326"/>
    <mergeCell ref="A105:A106"/>
    <mergeCell ref="B105:B106"/>
    <mergeCell ref="C105:C106"/>
    <mergeCell ref="D105:D106"/>
    <mergeCell ref="E105:E106"/>
    <mergeCell ref="F105:F106"/>
    <mergeCell ref="A126:A127"/>
    <mergeCell ref="B126:B127"/>
    <mergeCell ref="C126:C127"/>
    <mergeCell ref="D126:D127"/>
    <mergeCell ref="E126:E127"/>
    <mergeCell ref="F126:F127"/>
    <mergeCell ref="A276:F276"/>
    <mergeCell ref="A211:F211"/>
    <mergeCell ref="A212:F212"/>
    <mergeCell ref="G105:G106"/>
    <mergeCell ref="A104:G104"/>
    <mergeCell ref="A125:G125"/>
    <mergeCell ref="F3:F4"/>
    <mergeCell ref="A149:G149"/>
    <mergeCell ref="A150:A151"/>
    <mergeCell ref="B150:B151"/>
    <mergeCell ref="C150:C151"/>
    <mergeCell ref="D150:D151"/>
    <mergeCell ref="E150:E151"/>
    <mergeCell ref="F150:F151"/>
    <mergeCell ref="G150:G151"/>
    <mergeCell ref="A2:G2"/>
    <mergeCell ref="G126:G127"/>
    <mergeCell ref="G3:G4"/>
    <mergeCell ref="A182:F182"/>
    <mergeCell ref="A3:A4"/>
    <mergeCell ref="B3:B4"/>
    <mergeCell ref="C3:C4"/>
    <mergeCell ref="D3:D4"/>
    <mergeCell ref="E3:E4"/>
  </mergeCells>
  <pageMargins left="0.75" right="0.75" top="1" bottom="1" header="0.51180555555555496" footer="0.51180555555555496"/>
  <pageSetup paperSize="9" firstPageNumber="0" orientation="portrait" horizontalDpi="300" verticalDpi="30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8"/>
  <sheetViews>
    <sheetView topLeftCell="A7" workbookViewId="0">
      <selection activeCell="E7" sqref="E7:G7"/>
    </sheetView>
  </sheetViews>
  <sheetFormatPr defaultRowHeight="15"/>
  <cols>
    <col min="1" max="1" width="13.5703125" customWidth="1"/>
    <col min="2" max="2" width="31" customWidth="1"/>
    <col min="3" max="3" width="16.140625" customWidth="1"/>
    <col min="4" max="4" width="21.28515625" customWidth="1"/>
    <col min="7" max="7" width="11.140625" customWidth="1"/>
    <col min="8" max="8" width="22.85546875" customWidth="1"/>
    <col min="9" max="9" width="19.85546875" customWidth="1"/>
    <col min="10" max="10" width="20.42578125" customWidth="1"/>
  </cols>
  <sheetData>
    <row r="2" spans="1:10" ht="261.75" customHeight="1">
      <c r="A2" s="204" t="s">
        <v>2055</v>
      </c>
      <c r="B2" s="204" t="s">
        <v>2056</v>
      </c>
      <c r="C2" s="204" t="s">
        <v>2057</v>
      </c>
      <c r="D2" s="207" t="s">
        <v>2058</v>
      </c>
      <c r="E2" s="946" t="s">
        <v>4978</v>
      </c>
      <c r="F2" s="946"/>
      <c r="G2" s="946"/>
      <c r="H2" s="205" t="s">
        <v>4982</v>
      </c>
      <c r="I2" s="163" t="s">
        <v>4981</v>
      </c>
      <c r="J2" s="205" t="s">
        <v>4976</v>
      </c>
    </row>
    <row r="3" spans="1:10" ht="261.75" customHeight="1">
      <c r="A3" s="204" t="s">
        <v>2055</v>
      </c>
      <c r="B3" s="204" t="s">
        <v>2056</v>
      </c>
      <c r="C3" s="204" t="s">
        <v>2057</v>
      </c>
      <c r="D3" s="207" t="s">
        <v>2058</v>
      </c>
      <c r="E3" s="946" t="s">
        <v>4983</v>
      </c>
      <c r="F3" s="946"/>
      <c r="G3" s="946"/>
      <c r="H3" s="205" t="s">
        <v>4984</v>
      </c>
      <c r="I3" s="163" t="s">
        <v>4985</v>
      </c>
      <c r="J3" s="205" t="s">
        <v>4976</v>
      </c>
    </row>
    <row r="4" spans="1:10" ht="262.5" customHeight="1">
      <c r="A4" s="199" t="s">
        <v>1173</v>
      </c>
      <c r="B4" s="199" t="s">
        <v>2196</v>
      </c>
      <c r="C4" s="199" t="s">
        <v>2197</v>
      </c>
      <c r="D4" s="193" t="s">
        <v>2058</v>
      </c>
      <c r="E4" s="946" t="s">
        <v>4964</v>
      </c>
      <c r="F4" s="946"/>
      <c r="G4" s="946"/>
      <c r="H4" s="198" t="s">
        <v>4960</v>
      </c>
      <c r="I4" s="198" t="s">
        <v>4390</v>
      </c>
      <c r="J4" s="205" t="s">
        <v>4958</v>
      </c>
    </row>
    <row r="5" spans="1:10" ht="266.25" customHeight="1">
      <c r="A5" s="204" t="s">
        <v>1173</v>
      </c>
      <c r="B5" s="204" t="s">
        <v>2196</v>
      </c>
      <c r="C5" s="204" t="s">
        <v>2197</v>
      </c>
      <c r="D5" s="207" t="s">
        <v>2058</v>
      </c>
      <c r="E5" s="946" t="s">
        <v>4966</v>
      </c>
      <c r="F5" s="946"/>
      <c r="G5" s="946"/>
      <c r="H5" s="205" t="s">
        <v>5034</v>
      </c>
      <c r="I5" s="205" t="s">
        <v>4959</v>
      </c>
      <c r="J5" s="205" t="s">
        <v>4958</v>
      </c>
    </row>
    <row r="6" spans="1:10" ht="249" customHeight="1">
      <c r="A6" s="202" t="s">
        <v>994</v>
      </c>
      <c r="B6" s="199" t="s">
        <v>2196</v>
      </c>
      <c r="C6" s="199" t="s">
        <v>2197</v>
      </c>
      <c r="D6" s="193" t="s">
        <v>2058</v>
      </c>
      <c r="E6" s="947" t="s">
        <v>4706</v>
      </c>
      <c r="F6" s="948"/>
      <c r="G6" s="949"/>
      <c r="H6" s="198" t="s">
        <v>4967</v>
      </c>
      <c r="I6" s="130" t="s">
        <v>4968</v>
      </c>
      <c r="J6" s="205" t="s">
        <v>4958</v>
      </c>
    </row>
    <row r="7" spans="1:10" ht="165" customHeight="1">
      <c r="A7" s="199" t="s">
        <v>4302</v>
      </c>
      <c r="B7" s="161" t="s">
        <v>4503</v>
      </c>
      <c r="C7" s="199" t="s">
        <v>4437</v>
      </c>
      <c r="D7" s="193" t="s">
        <v>4303</v>
      </c>
      <c r="E7" s="950" t="s">
        <v>4502</v>
      </c>
      <c r="F7" s="950"/>
      <c r="G7" s="950"/>
      <c r="H7" s="133" t="s">
        <v>4961</v>
      </c>
      <c r="I7" s="198" t="s">
        <v>5643</v>
      </c>
      <c r="J7" s="205" t="s">
        <v>5997</v>
      </c>
    </row>
    <row r="8" spans="1:10" ht="133.5" customHeight="1">
      <c r="A8" s="199" t="s">
        <v>1665</v>
      </c>
      <c r="B8" s="199" t="s">
        <v>3978</v>
      </c>
      <c r="C8" s="199" t="s">
        <v>2364</v>
      </c>
      <c r="D8" s="193" t="s">
        <v>2365</v>
      </c>
      <c r="E8" s="946" t="s">
        <v>5415</v>
      </c>
      <c r="F8" s="946"/>
      <c r="G8" s="946"/>
      <c r="H8" s="198" t="s">
        <v>4962</v>
      </c>
      <c r="I8" s="205" t="s">
        <v>4963</v>
      </c>
      <c r="J8" s="205" t="s">
        <v>5402</v>
      </c>
    </row>
  </sheetData>
  <mergeCells count="7">
    <mergeCell ref="E8:G8"/>
    <mergeCell ref="E5:G5"/>
    <mergeCell ref="E2:G2"/>
    <mergeCell ref="E3:G3"/>
    <mergeCell ref="E4:G4"/>
    <mergeCell ref="E6:G6"/>
    <mergeCell ref="E7:G7"/>
  </mergeCells>
  <pageMargins left="0.25" right="0.25" top="0.75" bottom="0.75" header="0.3" footer="0.3"/>
  <pageSetup paperSize="9" scale="5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уведомления, РНС</vt:lpstr>
      <vt:lpstr>разрешение на ввод</vt:lpstr>
      <vt:lpstr>градпланы КГП</vt:lpstr>
      <vt:lpstr>градпланы КМР</vt:lpstr>
      <vt:lpstr>снос</vt:lpstr>
      <vt:lpstr>без рассмотрения</vt:lpstr>
      <vt:lpstr>РНС, РНВ для  МКД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Романова</dc:creator>
  <dc:description/>
  <cp:lastModifiedBy>Анастасия Олеговна Юнаковская</cp:lastModifiedBy>
  <cp:revision>32</cp:revision>
  <cp:lastPrinted>2023-02-02T09:22:38Z</cp:lastPrinted>
  <dcterms:created xsi:type="dcterms:W3CDTF">2006-09-28T05:33:49Z</dcterms:created>
  <dcterms:modified xsi:type="dcterms:W3CDTF">2024-01-16T09:39:55Z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